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OC_ENG\POÇO ARTESIANO - JARDIM PROGRESSO\DISPENSA\"/>
    </mc:Choice>
  </mc:AlternateContent>
  <xr:revisionPtr revIDLastSave="0" documentId="13_ncr:1_{9F425B95-C20B-4C05-9698-65BC165B4DA9}" xr6:coauthVersionLast="47" xr6:coauthVersionMax="47" xr10:uidLastSave="{00000000-0000-0000-0000-000000000000}"/>
  <bookViews>
    <workbookView xWindow="-120" yWindow="-120" windowWidth="29040" windowHeight="15720" tabRatio="638" xr2:uid="{00000000-000D-0000-FFFF-FFFF00000000}"/>
  </bookViews>
  <sheets>
    <sheet name="BDI" sheetId="13" r:id="rId1"/>
    <sheet name="USO INTERNO CAIXA ANALISE" sheetId="6" state="hidden" r:id="rId2"/>
    <sheet name="USO INTERNO CAIXA Licitação" sheetId="12" state="hidden" r:id="rId3"/>
  </sheets>
  <definedNames>
    <definedName name="_xlnm.Print_Area" localSheetId="0">BDI!$A$1:$G$32</definedName>
    <definedName name="_xlnm.Print_Area" localSheetId="1">'USO INTERNO CAIXA ANALISE'!$B$3:$O$102</definedName>
    <definedName name="_xlnm.Print_Area" localSheetId="2">'USO INTERNO CAIXA Licitação'!$B$3:$N$102</definedName>
    <definedName name="_xlnm.Print_Titles" localSheetId="1">'USO INTERNO CAIXA ANALISE'!$3:$8</definedName>
  </definedNames>
  <calcPr calcId="191029"/>
</workbook>
</file>

<file path=xl/calcChain.xml><?xml version="1.0" encoding="utf-8"?>
<calcChain xmlns="http://schemas.openxmlformats.org/spreadsheetml/2006/main">
  <c r="C19" i="13" l="1"/>
  <c r="F10" i="12" l="1"/>
  <c r="K10" i="12" s="1"/>
  <c r="F11" i="12"/>
  <c r="K11" i="12" s="1"/>
  <c r="F12" i="12"/>
  <c r="K12" i="12" s="1"/>
  <c r="F13" i="12"/>
  <c r="K13" i="12" s="1"/>
  <c r="F14" i="12"/>
  <c r="K14" i="12" s="1"/>
  <c r="F15" i="12"/>
  <c r="K15" i="12" s="1"/>
  <c r="F17" i="12"/>
  <c r="K17" i="12" s="1"/>
  <c r="F18" i="12"/>
  <c r="K18" i="12" s="1"/>
  <c r="F19" i="12"/>
  <c r="K19" i="12" s="1"/>
  <c r="F20" i="12"/>
  <c r="K20" i="12" s="1"/>
  <c r="F21" i="12"/>
  <c r="K21" i="12" s="1"/>
  <c r="F22" i="12"/>
  <c r="K22" i="12" s="1"/>
  <c r="F24" i="12"/>
  <c r="K24" i="12" s="1"/>
  <c r="F25" i="12"/>
  <c r="K25" i="12" s="1"/>
  <c r="F26" i="12"/>
  <c r="K26" i="12" s="1"/>
  <c r="F27" i="12"/>
  <c r="K27" i="12" s="1"/>
  <c r="F28" i="12"/>
  <c r="K28" i="12" s="1"/>
  <c r="F29" i="12"/>
  <c r="K29" i="12" s="1"/>
  <c r="F31" i="12"/>
  <c r="K31" i="12" s="1"/>
  <c r="F32" i="12"/>
  <c r="K32" i="12" s="1"/>
  <c r="F33" i="12"/>
  <c r="K33" i="12" s="1"/>
  <c r="F34" i="12"/>
  <c r="K34" i="12" s="1"/>
  <c r="F35" i="12"/>
  <c r="K35" i="12" s="1"/>
  <c r="F36" i="12"/>
  <c r="K36" i="12" s="1"/>
  <c r="F38" i="12"/>
  <c r="K38" i="12" s="1"/>
  <c r="F39" i="12"/>
  <c r="K39" i="12" s="1"/>
  <c r="F40" i="12"/>
  <c r="K40" i="12" s="1"/>
  <c r="F41" i="12"/>
  <c r="K41" i="12" s="1"/>
  <c r="F42" i="12"/>
  <c r="K42" i="12" s="1"/>
  <c r="F43" i="12"/>
  <c r="K43" i="12" s="1"/>
  <c r="F45" i="12"/>
  <c r="K45" i="12" s="1"/>
  <c r="F46" i="12"/>
  <c r="K46" i="12" s="1"/>
  <c r="F47" i="12"/>
  <c r="K47" i="12" s="1"/>
  <c r="F48" i="12"/>
  <c r="K48" i="12" s="1"/>
  <c r="F49" i="12"/>
  <c r="K49" i="12" s="1"/>
  <c r="F50" i="12"/>
  <c r="K50" i="12" s="1"/>
  <c r="F52" i="12"/>
  <c r="K52" i="12" s="1"/>
  <c r="F53" i="12"/>
  <c r="K53" i="12" s="1"/>
  <c r="F54" i="12"/>
  <c r="K54" i="12" s="1"/>
  <c r="F55" i="12"/>
  <c r="K55" i="12" s="1"/>
  <c r="F56" i="12"/>
  <c r="K56" i="12" s="1"/>
  <c r="F57" i="12"/>
  <c r="K57" i="12" s="1"/>
  <c r="F59" i="12"/>
  <c r="K59" i="12" s="1"/>
  <c r="F60" i="12"/>
  <c r="K60" i="12" s="1"/>
  <c r="F61" i="12"/>
  <c r="K61" i="12" s="1"/>
  <c r="F62" i="12"/>
  <c r="K62" i="12" s="1"/>
  <c r="F63" i="12"/>
  <c r="K63" i="12" s="1"/>
  <c r="F64" i="12"/>
  <c r="K64" i="12" s="1"/>
  <c r="F66" i="12"/>
  <c r="K66" i="12" s="1"/>
  <c r="F67" i="12"/>
  <c r="K67" i="12" s="1"/>
  <c r="F68" i="12"/>
  <c r="K68" i="12" s="1"/>
  <c r="F69" i="12"/>
  <c r="K69" i="12" s="1"/>
  <c r="F70" i="12"/>
  <c r="K70" i="12" s="1"/>
  <c r="F71" i="12"/>
  <c r="K71" i="12" s="1"/>
  <c r="F73" i="12"/>
  <c r="K73" i="12" s="1"/>
  <c r="F74" i="12"/>
  <c r="K74" i="12" s="1"/>
  <c r="F75" i="12"/>
  <c r="K75" i="12" s="1"/>
  <c r="F76" i="12"/>
  <c r="K76" i="12" s="1"/>
  <c r="F77" i="12"/>
  <c r="K77" i="12" s="1"/>
  <c r="F78" i="12"/>
  <c r="K78" i="12" s="1"/>
  <c r="F80" i="12"/>
  <c r="K80" i="12" s="1"/>
  <c r="F81" i="12"/>
  <c r="K81" i="12" s="1"/>
  <c r="F82" i="12"/>
  <c r="K82" i="12" s="1"/>
  <c r="F83" i="12"/>
  <c r="K83" i="12" s="1"/>
  <c r="F84" i="12"/>
  <c r="K84" i="12" s="1"/>
  <c r="F85" i="12"/>
  <c r="K85" i="12" s="1"/>
  <c r="F87" i="12"/>
  <c r="K87" i="12" s="1"/>
  <c r="F88" i="12"/>
  <c r="K88" i="12" s="1"/>
  <c r="F89" i="12"/>
  <c r="K89" i="12" s="1"/>
  <c r="F90" i="12"/>
  <c r="K90" i="12" s="1"/>
  <c r="F91" i="12"/>
  <c r="K91" i="12" s="1"/>
  <c r="F92" i="12"/>
  <c r="K92" i="12" s="1"/>
  <c r="F10" i="6"/>
  <c r="F11" i="6"/>
  <c r="F12" i="6"/>
  <c r="F13" i="6"/>
  <c r="F14" i="6"/>
  <c r="F15" i="6"/>
  <c r="F17" i="6"/>
  <c r="F18" i="6"/>
  <c r="F19" i="6"/>
  <c r="F20" i="6"/>
  <c r="F21" i="6"/>
  <c r="F22" i="6"/>
  <c r="F24" i="6"/>
  <c r="F25" i="6"/>
  <c r="F26" i="6"/>
  <c r="F27" i="6"/>
  <c r="F28" i="6"/>
  <c r="F29" i="6"/>
  <c r="F31" i="6"/>
  <c r="F32" i="6"/>
  <c r="F33" i="6"/>
  <c r="F34" i="6"/>
  <c r="F35" i="6"/>
  <c r="F36" i="6"/>
  <c r="F38" i="6"/>
  <c r="F39" i="6"/>
  <c r="F40" i="6"/>
  <c r="F41" i="6"/>
  <c r="F42" i="6"/>
  <c r="F43" i="6"/>
  <c r="F45" i="6"/>
  <c r="F46" i="6"/>
  <c r="F47" i="6"/>
  <c r="F48" i="6"/>
  <c r="F49" i="6"/>
  <c r="F50" i="6"/>
  <c r="F52" i="6"/>
  <c r="F53" i="6"/>
  <c r="F54" i="6"/>
  <c r="F55" i="6"/>
  <c r="F56" i="6"/>
  <c r="F57" i="6"/>
  <c r="F59" i="6"/>
  <c r="F60" i="6"/>
  <c r="F61" i="6"/>
  <c r="F62" i="6"/>
  <c r="F63" i="6"/>
  <c r="F64" i="6"/>
  <c r="F66" i="6"/>
  <c r="F67" i="6"/>
  <c r="F68" i="6"/>
  <c r="F69" i="6"/>
  <c r="F70" i="6"/>
  <c r="F71" i="6"/>
  <c r="F73" i="6"/>
  <c r="F74" i="6"/>
  <c r="F75" i="6"/>
  <c r="F76" i="6"/>
  <c r="F77" i="6"/>
  <c r="F78" i="6"/>
  <c r="F80" i="6"/>
  <c r="F81" i="6"/>
  <c r="F82" i="6"/>
  <c r="F83" i="6"/>
  <c r="F84" i="6"/>
  <c r="F85" i="6"/>
  <c r="F87" i="6"/>
  <c r="F88" i="6"/>
  <c r="F89" i="6"/>
  <c r="F90" i="6"/>
  <c r="F91" i="6"/>
  <c r="F92" i="6"/>
  <c r="D90" i="12"/>
  <c r="D91" i="12"/>
  <c r="D92" i="12"/>
  <c r="D83" i="12"/>
  <c r="D84" i="12"/>
  <c r="D85" i="12"/>
  <c r="C90" i="12"/>
  <c r="C91" i="12"/>
  <c r="C92" i="12"/>
  <c r="C83" i="12"/>
  <c r="C84" i="12"/>
  <c r="C85" i="12"/>
  <c r="B90" i="12"/>
  <c r="B91" i="12"/>
  <c r="B92" i="12"/>
  <c r="B83" i="12"/>
  <c r="B84" i="12"/>
  <c r="B85" i="12"/>
  <c r="E90" i="12"/>
  <c r="E91" i="12"/>
  <c r="E92" i="12"/>
  <c r="E83" i="12"/>
  <c r="E84" i="12"/>
  <c r="E85" i="12"/>
  <c r="I90" i="12"/>
  <c r="I91" i="12"/>
  <c r="I92" i="12"/>
  <c r="I83" i="12"/>
  <c r="I84" i="12"/>
  <c r="I85" i="12"/>
  <c r="I76" i="12"/>
  <c r="I77" i="12"/>
  <c r="I78" i="12"/>
  <c r="E76" i="12"/>
  <c r="E77" i="12"/>
  <c r="E78" i="12"/>
  <c r="D76" i="12"/>
  <c r="D77" i="12"/>
  <c r="D78" i="12"/>
  <c r="C76" i="12"/>
  <c r="C77" i="12"/>
  <c r="C78" i="12"/>
  <c r="B76" i="12"/>
  <c r="B77" i="12"/>
  <c r="B78" i="12"/>
  <c r="B69" i="12"/>
  <c r="B70" i="12"/>
  <c r="B71" i="12"/>
  <c r="C69" i="12"/>
  <c r="C70" i="12"/>
  <c r="C71" i="12"/>
  <c r="D69" i="12"/>
  <c r="D70" i="12"/>
  <c r="D71" i="12"/>
  <c r="E69" i="12"/>
  <c r="E70" i="12"/>
  <c r="E71" i="12"/>
  <c r="I71" i="12"/>
  <c r="I69" i="12"/>
  <c r="I70" i="12"/>
  <c r="I62" i="12"/>
  <c r="I63" i="12"/>
  <c r="I64" i="12"/>
  <c r="E62" i="12"/>
  <c r="E63" i="12"/>
  <c r="E64" i="12"/>
  <c r="D62" i="12"/>
  <c r="D63" i="12"/>
  <c r="D64" i="12"/>
  <c r="C62" i="12"/>
  <c r="C63" i="12"/>
  <c r="C64" i="12"/>
  <c r="B62" i="12"/>
  <c r="B63" i="12"/>
  <c r="B64" i="12"/>
  <c r="I55" i="12"/>
  <c r="I56" i="12"/>
  <c r="I57" i="12"/>
  <c r="E55" i="12"/>
  <c r="E56" i="12"/>
  <c r="E57" i="12"/>
  <c r="D55" i="12"/>
  <c r="D56" i="12"/>
  <c r="D57" i="12"/>
  <c r="C55" i="12"/>
  <c r="C56" i="12"/>
  <c r="C57" i="12"/>
  <c r="B55" i="12"/>
  <c r="B56" i="12"/>
  <c r="B57" i="12"/>
  <c r="I48" i="12"/>
  <c r="I49" i="12"/>
  <c r="I50" i="12"/>
  <c r="E48" i="12"/>
  <c r="E49" i="12"/>
  <c r="E50" i="12"/>
  <c r="D48" i="12"/>
  <c r="D49" i="12"/>
  <c r="D50" i="12"/>
  <c r="C48" i="12"/>
  <c r="C49" i="12"/>
  <c r="C50" i="12"/>
  <c r="B48" i="12"/>
  <c r="B49" i="12"/>
  <c r="B50" i="12"/>
  <c r="I41" i="12"/>
  <c r="I42" i="12"/>
  <c r="I43" i="12"/>
  <c r="E41" i="12"/>
  <c r="E42" i="12"/>
  <c r="E43" i="12"/>
  <c r="D41" i="12"/>
  <c r="D42" i="12"/>
  <c r="D43" i="12"/>
  <c r="C41" i="12"/>
  <c r="C42" i="12"/>
  <c r="C43" i="12"/>
  <c r="B41" i="12"/>
  <c r="B42" i="12"/>
  <c r="B43" i="12"/>
  <c r="I34" i="12"/>
  <c r="I35" i="12"/>
  <c r="I36" i="12"/>
  <c r="E34" i="12"/>
  <c r="E35" i="12"/>
  <c r="E36" i="12"/>
  <c r="D34" i="12"/>
  <c r="D35" i="12"/>
  <c r="D36" i="12"/>
  <c r="C34" i="12"/>
  <c r="C35" i="12"/>
  <c r="C36" i="12"/>
  <c r="B34" i="12"/>
  <c r="B35" i="12"/>
  <c r="B36" i="12"/>
  <c r="I29" i="12"/>
  <c r="I27" i="12"/>
  <c r="I28" i="12"/>
  <c r="E27" i="12"/>
  <c r="E28" i="12"/>
  <c r="E29" i="12"/>
  <c r="D27" i="12"/>
  <c r="D28" i="12"/>
  <c r="D29" i="12"/>
  <c r="C27" i="12"/>
  <c r="C28" i="12"/>
  <c r="C29" i="12"/>
  <c r="B27" i="12"/>
  <c r="B28" i="12"/>
  <c r="B29" i="12"/>
  <c r="I13" i="12"/>
  <c r="I14" i="12"/>
  <c r="I15" i="12"/>
  <c r="I20" i="12"/>
  <c r="I21" i="12"/>
  <c r="I22" i="12"/>
  <c r="E20" i="12"/>
  <c r="E21" i="12"/>
  <c r="E22" i="12"/>
  <c r="D20" i="12"/>
  <c r="D21" i="12"/>
  <c r="D22" i="12"/>
  <c r="C20" i="12"/>
  <c r="C21" i="12"/>
  <c r="C22" i="12"/>
  <c r="B20" i="12"/>
  <c r="B21" i="12"/>
  <c r="B22" i="12"/>
  <c r="B5" i="6"/>
  <c r="B6" i="6"/>
  <c r="B4" i="6"/>
  <c r="E99" i="12"/>
  <c r="E100" i="12"/>
  <c r="E98" i="12"/>
  <c r="C99" i="12"/>
  <c r="C100" i="12"/>
  <c r="C98" i="12"/>
  <c r="C96" i="12"/>
  <c r="E90" i="6"/>
  <c r="E91" i="6"/>
  <c r="E92" i="6"/>
  <c r="D90" i="6"/>
  <c r="D91" i="6"/>
  <c r="D92" i="6"/>
  <c r="C90" i="6"/>
  <c r="C91" i="6"/>
  <c r="C92" i="6"/>
  <c r="B90" i="6"/>
  <c r="B91" i="6"/>
  <c r="B92" i="6"/>
  <c r="E83" i="6"/>
  <c r="E84" i="6"/>
  <c r="E85" i="6"/>
  <c r="D83" i="6"/>
  <c r="D84" i="6"/>
  <c r="D85" i="6"/>
  <c r="C83" i="6"/>
  <c r="C84" i="6"/>
  <c r="C85" i="6"/>
  <c r="B83" i="6"/>
  <c r="B84" i="6"/>
  <c r="B85" i="6"/>
  <c r="E76" i="6"/>
  <c r="E77" i="6"/>
  <c r="E78" i="6"/>
  <c r="D76" i="6"/>
  <c r="D77" i="6"/>
  <c r="D78" i="6"/>
  <c r="C76" i="6"/>
  <c r="C77" i="6"/>
  <c r="C78" i="6"/>
  <c r="B76" i="6"/>
  <c r="B77" i="6"/>
  <c r="B78" i="6"/>
  <c r="E69" i="6"/>
  <c r="E70" i="6"/>
  <c r="E71" i="6"/>
  <c r="D69" i="6"/>
  <c r="D70" i="6"/>
  <c r="D71" i="6"/>
  <c r="C69" i="6"/>
  <c r="C70" i="6"/>
  <c r="C71" i="6"/>
  <c r="B71" i="6"/>
  <c r="B69" i="6"/>
  <c r="B70" i="6"/>
  <c r="E62" i="6"/>
  <c r="E63" i="6"/>
  <c r="E64" i="6"/>
  <c r="D62" i="6"/>
  <c r="D63" i="6"/>
  <c r="D64" i="6"/>
  <c r="C62" i="6"/>
  <c r="C63" i="6"/>
  <c r="C64" i="6"/>
  <c r="B62" i="6"/>
  <c r="B63" i="6"/>
  <c r="B64" i="6"/>
  <c r="E55" i="6"/>
  <c r="E56" i="6"/>
  <c r="E57" i="6"/>
  <c r="D55" i="6"/>
  <c r="D56" i="6"/>
  <c r="D57" i="6"/>
  <c r="C55" i="6"/>
  <c r="C56" i="6"/>
  <c r="C57" i="6"/>
  <c r="B55" i="6"/>
  <c r="B56" i="6"/>
  <c r="B57" i="6"/>
  <c r="E48" i="6"/>
  <c r="E49" i="6"/>
  <c r="E50" i="6"/>
  <c r="D50" i="6"/>
  <c r="D48" i="6"/>
  <c r="D49" i="6"/>
  <c r="C48" i="6"/>
  <c r="C49" i="6"/>
  <c r="C50" i="6"/>
  <c r="B48" i="6"/>
  <c r="B49" i="6"/>
  <c r="B50" i="6"/>
  <c r="E41" i="6"/>
  <c r="E42" i="6"/>
  <c r="E43" i="6"/>
  <c r="D41" i="6"/>
  <c r="D42" i="6"/>
  <c r="D43" i="6"/>
  <c r="C41" i="6"/>
  <c r="C42" i="6"/>
  <c r="C43" i="6"/>
  <c r="B41" i="6"/>
  <c r="B42" i="6"/>
  <c r="B43" i="6"/>
  <c r="E34" i="6"/>
  <c r="E35" i="6"/>
  <c r="E36" i="6"/>
  <c r="D34" i="6"/>
  <c r="D35" i="6"/>
  <c r="D36" i="6"/>
  <c r="C34" i="6"/>
  <c r="C35" i="6"/>
  <c r="C36" i="6"/>
  <c r="B34" i="6"/>
  <c r="B35" i="6"/>
  <c r="B36" i="6"/>
  <c r="E27" i="6"/>
  <c r="E28" i="6"/>
  <c r="E29" i="6"/>
  <c r="D27" i="6"/>
  <c r="D28" i="6"/>
  <c r="D29" i="6"/>
  <c r="C27" i="6"/>
  <c r="C28" i="6"/>
  <c r="C29" i="6"/>
  <c r="B27" i="6"/>
  <c r="B28" i="6"/>
  <c r="B29" i="6"/>
  <c r="E20" i="6"/>
  <c r="E21" i="6"/>
  <c r="E22" i="6"/>
  <c r="D20" i="6"/>
  <c r="D21" i="6"/>
  <c r="D22" i="6"/>
  <c r="C20" i="6"/>
  <c r="C21" i="6"/>
  <c r="C22" i="6"/>
  <c r="B20" i="6"/>
  <c r="B21" i="6"/>
  <c r="B22" i="6"/>
  <c r="E13" i="6"/>
  <c r="E14" i="6"/>
  <c r="E15" i="6"/>
  <c r="D13" i="6"/>
  <c r="D14" i="6"/>
  <c r="D15" i="6"/>
  <c r="C13" i="6"/>
  <c r="C14" i="6"/>
  <c r="C15" i="6"/>
  <c r="B13" i="6"/>
  <c r="B14" i="6"/>
  <c r="B15" i="6"/>
  <c r="E13" i="12"/>
  <c r="E14" i="12"/>
  <c r="E15" i="12"/>
  <c r="D13" i="12"/>
  <c r="D14" i="12"/>
  <c r="D15" i="12"/>
  <c r="C13" i="12"/>
  <c r="C14" i="12"/>
  <c r="C15" i="12"/>
  <c r="B13" i="12"/>
  <c r="B14" i="12"/>
  <c r="B15" i="12"/>
  <c r="B10" i="6"/>
  <c r="B11" i="6"/>
  <c r="B12" i="6"/>
  <c r="B16" i="6"/>
  <c r="B17" i="6"/>
  <c r="B18" i="6"/>
  <c r="B19" i="6"/>
  <c r="B23" i="6"/>
  <c r="B24" i="6"/>
  <c r="B25" i="6"/>
  <c r="B26" i="6"/>
  <c r="B30" i="6"/>
  <c r="B31" i="6"/>
  <c r="B32" i="6"/>
  <c r="B33" i="6"/>
  <c r="B37" i="6"/>
  <c r="B38" i="6"/>
  <c r="B39" i="6"/>
  <c r="B40" i="6"/>
  <c r="B44" i="6"/>
  <c r="B45" i="6"/>
  <c r="B46" i="6"/>
  <c r="B47" i="6"/>
  <c r="B51" i="6"/>
  <c r="B52" i="6"/>
  <c r="B53" i="6"/>
  <c r="B54" i="6"/>
  <c r="B58" i="6"/>
  <c r="B59" i="6"/>
  <c r="B60" i="6"/>
  <c r="B61" i="6"/>
  <c r="B65" i="6"/>
  <c r="B66" i="6"/>
  <c r="B67" i="6"/>
  <c r="B68" i="6"/>
  <c r="B72" i="6"/>
  <c r="B73" i="6"/>
  <c r="B74" i="6"/>
  <c r="B75" i="6"/>
  <c r="B79" i="6"/>
  <c r="B80" i="6"/>
  <c r="B81" i="6"/>
  <c r="B82" i="6"/>
  <c r="B86" i="6"/>
  <c r="B87" i="6"/>
  <c r="B88" i="6"/>
  <c r="B89" i="6"/>
  <c r="B9" i="6"/>
  <c r="B10" i="12"/>
  <c r="B11" i="12"/>
  <c r="B12" i="12"/>
  <c r="B16" i="12"/>
  <c r="B17" i="12"/>
  <c r="B18" i="12"/>
  <c r="B19" i="12"/>
  <c r="B23" i="12"/>
  <c r="B24" i="12"/>
  <c r="B25" i="12"/>
  <c r="B26" i="12"/>
  <c r="B30" i="12"/>
  <c r="B31" i="12"/>
  <c r="B32" i="12"/>
  <c r="B33" i="12"/>
  <c r="B37" i="12"/>
  <c r="B38" i="12"/>
  <c r="B39" i="12"/>
  <c r="B40" i="12"/>
  <c r="B44" i="12"/>
  <c r="B45" i="12"/>
  <c r="B46" i="12"/>
  <c r="B47" i="12"/>
  <c r="B51" i="12"/>
  <c r="B52" i="12"/>
  <c r="B53" i="12"/>
  <c r="B54" i="12"/>
  <c r="B58" i="12"/>
  <c r="B59" i="12"/>
  <c r="B60" i="12"/>
  <c r="B61" i="12"/>
  <c r="B65" i="12"/>
  <c r="B66" i="12"/>
  <c r="B67" i="12"/>
  <c r="B68" i="12"/>
  <c r="B72" i="12"/>
  <c r="B73" i="12"/>
  <c r="B74" i="12"/>
  <c r="B75" i="12"/>
  <c r="B79" i="12"/>
  <c r="B80" i="12"/>
  <c r="B81" i="12"/>
  <c r="B82" i="12"/>
  <c r="B86" i="12"/>
  <c r="B87" i="12"/>
  <c r="B88" i="12"/>
  <c r="B89" i="12"/>
  <c r="B9" i="12"/>
  <c r="C10" i="12"/>
  <c r="C11" i="12"/>
  <c r="C12" i="12"/>
  <c r="C16" i="12"/>
  <c r="C17" i="12"/>
  <c r="C18" i="12"/>
  <c r="C19" i="12"/>
  <c r="C23" i="12"/>
  <c r="C24" i="12"/>
  <c r="C25" i="12"/>
  <c r="C26" i="12"/>
  <c r="C30" i="12"/>
  <c r="C31" i="12"/>
  <c r="C32" i="12"/>
  <c r="C33" i="12"/>
  <c r="C37" i="12"/>
  <c r="C38" i="12"/>
  <c r="C39" i="12"/>
  <c r="C40" i="12"/>
  <c r="C44" i="12"/>
  <c r="C45" i="12"/>
  <c r="C46" i="12"/>
  <c r="C47" i="12"/>
  <c r="C51" i="12"/>
  <c r="C52" i="12"/>
  <c r="C53" i="12"/>
  <c r="C54" i="12"/>
  <c r="C58" i="12"/>
  <c r="C59" i="12"/>
  <c r="C60" i="12"/>
  <c r="C61" i="12"/>
  <c r="C65" i="12"/>
  <c r="C66" i="12"/>
  <c r="C67" i="12"/>
  <c r="C68" i="12"/>
  <c r="C72" i="12"/>
  <c r="C73" i="12"/>
  <c r="C74" i="12"/>
  <c r="C75" i="12"/>
  <c r="C79" i="12"/>
  <c r="C80" i="12"/>
  <c r="C81" i="12"/>
  <c r="C82" i="12"/>
  <c r="C86" i="12"/>
  <c r="C87" i="12"/>
  <c r="C88" i="12"/>
  <c r="C89" i="12"/>
  <c r="C9" i="12"/>
  <c r="C86" i="6"/>
  <c r="C79" i="6"/>
  <c r="C72" i="6"/>
  <c r="C58" i="6"/>
  <c r="C65" i="6"/>
  <c r="C51" i="6"/>
  <c r="C44" i="6"/>
  <c r="C37" i="6"/>
  <c r="C30" i="6"/>
  <c r="C23" i="6"/>
  <c r="C16" i="6"/>
  <c r="C9" i="6"/>
  <c r="C89" i="6"/>
  <c r="C88" i="6"/>
  <c r="C87" i="6"/>
  <c r="C82" i="6"/>
  <c r="C81" i="6"/>
  <c r="C80" i="6"/>
  <c r="C75" i="6"/>
  <c r="C74" i="6"/>
  <c r="C73" i="6"/>
  <c r="C68" i="6"/>
  <c r="C67" i="6"/>
  <c r="C66" i="6"/>
  <c r="C61" i="6"/>
  <c r="C60" i="6"/>
  <c r="C59" i="6"/>
  <c r="C54" i="6"/>
  <c r="C53" i="6"/>
  <c r="C52" i="6"/>
  <c r="C47" i="6"/>
  <c r="C46" i="6"/>
  <c r="C45" i="6"/>
  <c r="C40" i="6"/>
  <c r="C39" i="6"/>
  <c r="C38" i="6"/>
  <c r="C33" i="6"/>
  <c r="C32" i="6"/>
  <c r="C31" i="6"/>
  <c r="C26" i="6"/>
  <c r="C25" i="6"/>
  <c r="C24" i="6"/>
  <c r="C19" i="6"/>
  <c r="C18" i="6"/>
  <c r="C17" i="6"/>
  <c r="C11" i="6"/>
  <c r="C12" i="6"/>
  <c r="C10" i="6"/>
  <c r="D18" i="13"/>
  <c r="D17" i="13"/>
  <c r="D16" i="13"/>
  <c r="D15" i="13"/>
  <c r="D14" i="13"/>
  <c r="I4" i="12"/>
  <c r="I3" i="12"/>
  <c r="K4" i="6"/>
  <c r="I89" i="12"/>
  <c r="I88" i="12"/>
  <c r="I87" i="12"/>
  <c r="I82" i="12"/>
  <c r="I81" i="12"/>
  <c r="I80" i="12"/>
  <c r="I75" i="12"/>
  <c r="I74" i="12"/>
  <c r="I73" i="12"/>
  <c r="I68" i="12"/>
  <c r="I67" i="12"/>
  <c r="I66" i="12"/>
  <c r="I61" i="12"/>
  <c r="I60" i="12"/>
  <c r="I59" i="12"/>
  <c r="I54" i="12"/>
  <c r="I53" i="12"/>
  <c r="I52" i="12"/>
  <c r="I47" i="12"/>
  <c r="I46" i="12"/>
  <c r="I45" i="12"/>
  <c r="I40" i="12"/>
  <c r="I39" i="12"/>
  <c r="I38" i="12"/>
  <c r="I33" i="12"/>
  <c r="I32" i="12"/>
  <c r="I31" i="12"/>
  <c r="I26" i="12"/>
  <c r="I25" i="12"/>
  <c r="I24" i="12"/>
  <c r="I19" i="12"/>
  <c r="I18" i="12"/>
  <c r="I17" i="12"/>
  <c r="I11" i="12"/>
  <c r="I12" i="12"/>
  <c r="I10" i="12"/>
  <c r="C4" i="12"/>
  <c r="C5" i="12"/>
  <c r="C6" i="12"/>
  <c r="D10" i="12"/>
  <c r="E10" i="12"/>
  <c r="D11" i="12"/>
  <c r="E11" i="12"/>
  <c r="D12" i="12"/>
  <c r="E12" i="12"/>
  <c r="D17" i="12"/>
  <c r="E17" i="12"/>
  <c r="D18" i="12"/>
  <c r="E18" i="12"/>
  <c r="D19" i="12"/>
  <c r="E19" i="12"/>
  <c r="D24" i="12"/>
  <c r="E24" i="12"/>
  <c r="D25" i="12"/>
  <c r="E25" i="12"/>
  <c r="D26" i="12"/>
  <c r="E26" i="12"/>
  <c r="D31" i="12"/>
  <c r="E31" i="12"/>
  <c r="D32" i="12"/>
  <c r="E32" i="12"/>
  <c r="D33" i="12"/>
  <c r="E33" i="12"/>
  <c r="D38" i="12"/>
  <c r="E38" i="12"/>
  <c r="D39" i="12"/>
  <c r="E39" i="12"/>
  <c r="D40" i="12"/>
  <c r="E40" i="12"/>
  <c r="D45" i="12"/>
  <c r="E45" i="12"/>
  <c r="D46" i="12"/>
  <c r="E46" i="12"/>
  <c r="D47" i="12"/>
  <c r="E47" i="12"/>
  <c r="D52" i="12"/>
  <c r="E52" i="12"/>
  <c r="D53" i="12"/>
  <c r="E53" i="12"/>
  <c r="D54" i="12"/>
  <c r="E54" i="12"/>
  <c r="D59" i="12"/>
  <c r="E59" i="12"/>
  <c r="D60" i="12"/>
  <c r="E60" i="12"/>
  <c r="D61" i="12"/>
  <c r="E61" i="12"/>
  <c r="D66" i="12"/>
  <c r="E66" i="12"/>
  <c r="D67" i="12"/>
  <c r="E67" i="12"/>
  <c r="D68" i="12"/>
  <c r="E68" i="12"/>
  <c r="D73" i="12"/>
  <c r="E73" i="12"/>
  <c r="D74" i="12"/>
  <c r="E74" i="12"/>
  <c r="D75" i="12"/>
  <c r="E75" i="12"/>
  <c r="D80" i="12"/>
  <c r="E80" i="12"/>
  <c r="D81" i="12"/>
  <c r="E81" i="12"/>
  <c r="D82" i="12"/>
  <c r="E82" i="12"/>
  <c r="D87" i="12"/>
  <c r="E87" i="12"/>
  <c r="D88" i="12"/>
  <c r="E88" i="12"/>
  <c r="D89" i="12"/>
  <c r="E89" i="12"/>
  <c r="C6" i="6"/>
  <c r="C5" i="6"/>
  <c r="C4" i="6"/>
  <c r="D17" i="6"/>
  <c r="D18" i="6"/>
  <c r="D19" i="6"/>
  <c r="D24" i="6"/>
  <c r="D25" i="6"/>
  <c r="D26" i="6"/>
  <c r="D31" i="6"/>
  <c r="D32" i="6"/>
  <c r="D33" i="6"/>
  <c r="D38" i="6"/>
  <c r="D39" i="6"/>
  <c r="D40" i="6"/>
  <c r="D45" i="6"/>
  <c r="D46" i="6"/>
  <c r="D47" i="6"/>
  <c r="D52" i="6"/>
  <c r="D53" i="6"/>
  <c r="D54" i="6"/>
  <c r="D59" i="6"/>
  <c r="D60" i="6"/>
  <c r="D61" i="6"/>
  <c r="D66" i="6"/>
  <c r="D67" i="6"/>
  <c r="D68" i="6"/>
  <c r="D73" i="6"/>
  <c r="D74" i="6"/>
  <c r="D75" i="6"/>
  <c r="D80" i="6"/>
  <c r="D81" i="6"/>
  <c r="D82" i="6"/>
  <c r="D87" i="6"/>
  <c r="D88" i="6"/>
  <c r="D89" i="6"/>
  <c r="D11" i="6"/>
  <c r="D12" i="6"/>
  <c r="D10" i="6"/>
  <c r="E11" i="6"/>
  <c r="E12" i="6"/>
  <c r="E17" i="6"/>
  <c r="E18" i="6"/>
  <c r="E19" i="6"/>
  <c r="E24" i="6"/>
  <c r="E25" i="6"/>
  <c r="E26" i="6"/>
  <c r="E31" i="6"/>
  <c r="E32" i="6"/>
  <c r="E33" i="6"/>
  <c r="E38" i="6"/>
  <c r="E39" i="6"/>
  <c r="E40" i="6"/>
  <c r="E45" i="6"/>
  <c r="E46" i="6"/>
  <c r="E47" i="6"/>
  <c r="E52" i="6"/>
  <c r="E53" i="6"/>
  <c r="E54" i="6"/>
  <c r="E59" i="6"/>
  <c r="E60" i="6"/>
  <c r="E61" i="6"/>
  <c r="E66" i="6"/>
  <c r="E67" i="6"/>
  <c r="E68" i="6"/>
  <c r="E73" i="6"/>
  <c r="E74" i="6"/>
  <c r="E75" i="6"/>
  <c r="E80" i="6"/>
  <c r="E81" i="6"/>
  <c r="E82" i="6"/>
  <c r="E87" i="6"/>
  <c r="E88" i="6"/>
  <c r="E89" i="6"/>
  <c r="E10" i="6"/>
  <c r="K44" i="12" l="1"/>
  <c r="K58" i="12"/>
  <c r="K86" i="12"/>
  <c r="K72" i="12"/>
  <c r="K30" i="12"/>
  <c r="K16" i="12"/>
  <c r="D19" i="13"/>
  <c r="K9" i="12"/>
  <c r="K79" i="12"/>
  <c r="K65" i="12"/>
  <c r="K51" i="12"/>
  <c r="K37" i="12"/>
  <c r="K23" i="12"/>
  <c r="D7" i="6" l="1"/>
  <c r="D7" i="12"/>
  <c r="K93" i="12"/>
  <c r="H90" i="12" l="1"/>
  <c r="L90" i="12" s="1"/>
  <c r="M90" i="12" s="1"/>
  <c r="J90" i="6"/>
  <c r="H84" i="12"/>
  <c r="L84" i="12" s="1"/>
  <c r="M84" i="12" s="1"/>
  <c r="J84" i="6"/>
  <c r="H76" i="12"/>
  <c r="L76" i="12" s="1"/>
  <c r="M76" i="12" s="1"/>
  <c r="J76" i="6"/>
  <c r="H70" i="12"/>
  <c r="L70" i="12" s="1"/>
  <c r="M70" i="12" s="1"/>
  <c r="J70" i="6"/>
  <c r="H66" i="12"/>
  <c r="J66" i="6"/>
  <c r="H62" i="12"/>
  <c r="L62" i="12" s="1"/>
  <c r="M62" i="12" s="1"/>
  <c r="J62" i="6"/>
  <c r="H56" i="12"/>
  <c r="L56" i="12" s="1"/>
  <c r="M56" i="12" s="1"/>
  <c r="J56" i="6"/>
  <c r="H52" i="12"/>
  <c r="J52" i="6"/>
  <c r="H48" i="12"/>
  <c r="L48" i="12" s="1"/>
  <c r="M48" i="12" s="1"/>
  <c r="J48" i="6"/>
  <c r="H42" i="12"/>
  <c r="L42" i="12" s="1"/>
  <c r="M42" i="12" s="1"/>
  <c r="J42" i="6"/>
  <c r="H38" i="12"/>
  <c r="J38" i="6"/>
  <c r="H34" i="12"/>
  <c r="L34" i="12" s="1"/>
  <c r="M34" i="12" s="1"/>
  <c r="J34" i="6"/>
  <c r="H28" i="12"/>
  <c r="L28" i="12" s="1"/>
  <c r="M28" i="12" s="1"/>
  <c r="J28" i="6"/>
  <c r="H24" i="12"/>
  <c r="J24" i="6"/>
  <c r="H20" i="12"/>
  <c r="L20" i="12" s="1"/>
  <c r="M20" i="12" s="1"/>
  <c r="J20" i="6"/>
  <c r="H14" i="12"/>
  <c r="L14" i="12" s="1"/>
  <c r="M14" i="12" s="1"/>
  <c r="J14" i="6"/>
  <c r="H10" i="12"/>
  <c r="J10" i="6"/>
  <c r="H89" i="12"/>
  <c r="L89" i="12" s="1"/>
  <c r="M89" i="12" s="1"/>
  <c r="J89" i="6"/>
  <c r="H85" i="12"/>
  <c r="L85" i="12" s="1"/>
  <c r="M85" i="12" s="1"/>
  <c r="J85" i="6"/>
  <c r="H81" i="12"/>
  <c r="L81" i="12" s="1"/>
  <c r="M81" i="12" s="1"/>
  <c r="J81" i="6"/>
  <c r="H75" i="12"/>
  <c r="L75" i="12" s="1"/>
  <c r="M75" i="12" s="1"/>
  <c r="J75" i="6"/>
  <c r="H71" i="12"/>
  <c r="L71" i="12" s="1"/>
  <c r="M71" i="12" s="1"/>
  <c r="J71" i="6"/>
  <c r="H67" i="12"/>
  <c r="L67" i="12" s="1"/>
  <c r="M67" i="12" s="1"/>
  <c r="J67" i="6"/>
  <c r="H61" i="12"/>
  <c r="L61" i="12" s="1"/>
  <c r="M61" i="12" s="1"/>
  <c r="J61" i="6"/>
  <c r="H57" i="12"/>
  <c r="L57" i="12" s="1"/>
  <c r="M57" i="12" s="1"/>
  <c r="J57" i="6"/>
  <c r="H53" i="12"/>
  <c r="L53" i="12" s="1"/>
  <c r="M53" i="12" s="1"/>
  <c r="J53" i="6"/>
  <c r="H47" i="12"/>
  <c r="L47" i="12" s="1"/>
  <c r="M47" i="12" s="1"/>
  <c r="J47" i="6"/>
  <c r="H43" i="12"/>
  <c r="L43" i="12" s="1"/>
  <c r="M43" i="12" s="1"/>
  <c r="J43" i="6"/>
  <c r="H39" i="12"/>
  <c r="L39" i="12" s="1"/>
  <c r="M39" i="12" s="1"/>
  <c r="J39" i="6"/>
  <c r="H33" i="12"/>
  <c r="L33" i="12" s="1"/>
  <c r="M33" i="12" s="1"/>
  <c r="J33" i="6"/>
  <c r="H29" i="12"/>
  <c r="L29" i="12" s="1"/>
  <c r="M29" i="12" s="1"/>
  <c r="J29" i="6"/>
  <c r="H25" i="12"/>
  <c r="L25" i="12" s="1"/>
  <c r="M25" i="12" s="1"/>
  <c r="J25" i="6"/>
  <c r="H19" i="12"/>
  <c r="L19" i="12" s="1"/>
  <c r="M19" i="12" s="1"/>
  <c r="J19" i="6"/>
  <c r="H15" i="12"/>
  <c r="L15" i="12" s="1"/>
  <c r="M15" i="12" s="1"/>
  <c r="J15" i="6"/>
  <c r="H11" i="12"/>
  <c r="L11" i="12" s="1"/>
  <c r="M11" i="12" s="1"/>
  <c r="J11" i="6"/>
  <c r="N90" i="12"/>
  <c r="N92" i="12"/>
  <c r="N83" i="12"/>
  <c r="N85" i="12"/>
  <c r="N77" i="12"/>
  <c r="N69" i="12"/>
  <c r="N71" i="12"/>
  <c r="N63" i="12"/>
  <c r="N56" i="12"/>
  <c r="N49" i="12"/>
  <c r="N42" i="12"/>
  <c r="N35" i="12"/>
  <c r="N28" i="12"/>
  <c r="N21" i="12"/>
  <c r="N13" i="12"/>
  <c r="N15" i="12"/>
  <c r="N91" i="12"/>
  <c r="N84" i="12"/>
  <c r="N76" i="12"/>
  <c r="N78" i="12"/>
  <c r="N70" i="12"/>
  <c r="N62" i="12"/>
  <c r="N64" i="12"/>
  <c r="N55" i="12"/>
  <c r="N57" i="12"/>
  <c r="N48" i="12"/>
  <c r="N50" i="12"/>
  <c r="N41" i="12"/>
  <c r="N43" i="12"/>
  <c r="N34" i="12"/>
  <c r="N36" i="12"/>
  <c r="N27" i="12"/>
  <c r="N29" i="12"/>
  <c r="N20" i="12"/>
  <c r="N22" i="12"/>
  <c r="N14" i="12"/>
  <c r="N89" i="12"/>
  <c r="N87" i="12"/>
  <c r="N81" i="12"/>
  <c r="N75" i="12"/>
  <c r="N73" i="12"/>
  <c r="N67" i="12"/>
  <c r="N61" i="12"/>
  <c r="N59" i="12"/>
  <c r="N53" i="12"/>
  <c r="N47" i="12"/>
  <c r="N45" i="12"/>
  <c r="N39" i="12"/>
  <c r="N33" i="12"/>
  <c r="N31" i="12"/>
  <c r="N25" i="12"/>
  <c r="N19" i="12"/>
  <c r="N17" i="12"/>
  <c r="N12" i="12"/>
  <c r="N88" i="12"/>
  <c r="N82" i="12"/>
  <c r="N80" i="12"/>
  <c r="N74" i="12"/>
  <c r="N68" i="12"/>
  <c r="N66" i="12"/>
  <c r="N60" i="12"/>
  <c r="N54" i="12"/>
  <c r="N52" i="12"/>
  <c r="N46" i="12"/>
  <c r="N40" i="12"/>
  <c r="N38" i="12"/>
  <c r="N32" i="12"/>
  <c r="N26" i="12"/>
  <c r="N24" i="12"/>
  <c r="N18" i="12"/>
  <c r="N11" i="12"/>
  <c r="N10" i="12"/>
  <c r="N93" i="12" s="1"/>
  <c r="H10" i="6"/>
  <c r="I10" i="6" s="1"/>
  <c r="H12" i="6"/>
  <c r="I12" i="6" s="1"/>
  <c r="G12" i="12" s="1"/>
  <c r="H14" i="6"/>
  <c r="I14" i="6" s="1"/>
  <c r="G14" i="12" s="1"/>
  <c r="H17" i="6"/>
  <c r="I17" i="6" s="1"/>
  <c r="H19" i="6"/>
  <c r="I19" i="6" s="1"/>
  <c r="G19" i="12" s="1"/>
  <c r="H21" i="6"/>
  <c r="I21" i="6" s="1"/>
  <c r="G21" i="12" s="1"/>
  <c r="H24" i="6"/>
  <c r="I24" i="6" s="1"/>
  <c r="H26" i="6"/>
  <c r="I26" i="6" s="1"/>
  <c r="G26" i="12" s="1"/>
  <c r="H28" i="6"/>
  <c r="I28" i="6" s="1"/>
  <c r="G28" i="12" s="1"/>
  <c r="H31" i="6"/>
  <c r="I31" i="6" s="1"/>
  <c r="H33" i="6"/>
  <c r="I33" i="6" s="1"/>
  <c r="G33" i="12" s="1"/>
  <c r="H35" i="6"/>
  <c r="I35" i="6" s="1"/>
  <c r="G35" i="12" s="1"/>
  <c r="H38" i="6"/>
  <c r="I38" i="6" s="1"/>
  <c r="H40" i="6"/>
  <c r="I40" i="6" s="1"/>
  <c r="G40" i="12" s="1"/>
  <c r="H42" i="6"/>
  <c r="I42" i="6" s="1"/>
  <c r="G42" i="12" s="1"/>
  <c r="H45" i="6"/>
  <c r="I45" i="6" s="1"/>
  <c r="H47" i="6"/>
  <c r="I47" i="6" s="1"/>
  <c r="G47" i="12" s="1"/>
  <c r="H49" i="6"/>
  <c r="I49" i="6" s="1"/>
  <c r="G49" i="12" s="1"/>
  <c r="H52" i="6"/>
  <c r="I52" i="6" s="1"/>
  <c r="H54" i="6"/>
  <c r="I54" i="6" s="1"/>
  <c r="G54" i="12" s="1"/>
  <c r="H56" i="6"/>
  <c r="I56" i="6" s="1"/>
  <c r="G56" i="12" s="1"/>
  <c r="H59" i="6"/>
  <c r="I59" i="6" s="1"/>
  <c r="H61" i="6"/>
  <c r="I61" i="6" s="1"/>
  <c r="G61" i="12" s="1"/>
  <c r="H63" i="6"/>
  <c r="I63" i="6" s="1"/>
  <c r="G63" i="12" s="1"/>
  <c r="H66" i="6"/>
  <c r="I66" i="6" s="1"/>
  <c r="H68" i="6"/>
  <c r="I68" i="6" s="1"/>
  <c r="G68" i="12" s="1"/>
  <c r="H70" i="6"/>
  <c r="I70" i="6" s="1"/>
  <c r="G70" i="12" s="1"/>
  <c r="H73" i="6"/>
  <c r="I73" i="6" s="1"/>
  <c r="H75" i="6"/>
  <c r="I75" i="6" s="1"/>
  <c r="G75" i="12" s="1"/>
  <c r="H77" i="6"/>
  <c r="I77" i="6" s="1"/>
  <c r="G77" i="12" s="1"/>
  <c r="H11" i="6"/>
  <c r="I11" i="6" s="1"/>
  <c r="G11" i="12" s="1"/>
  <c r="H13" i="6"/>
  <c r="I13" i="6" s="1"/>
  <c r="G13" i="12" s="1"/>
  <c r="H15" i="6"/>
  <c r="I15" i="6" s="1"/>
  <c r="G15" i="12" s="1"/>
  <c r="H18" i="6"/>
  <c r="I18" i="6" s="1"/>
  <c r="G18" i="12" s="1"/>
  <c r="H20" i="6"/>
  <c r="I20" i="6" s="1"/>
  <c r="G20" i="12" s="1"/>
  <c r="H22" i="6"/>
  <c r="I22" i="6" s="1"/>
  <c r="G22" i="12" s="1"/>
  <c r="H25" i="6"/>
  <c r="I25" i="6" s="1"/>
  <c r="G25" i="12" s="1"/>
  <c r="H27" i="6"/>
  <c r="I27" i="6" s="1"/>
  <c r="G27" i="12" s="1"/>
  <c r="H29" i="6"/>
  <c r="I29" i="6" s="1"/>
  <c r="G29" i="12" s="1"/>
  <c r="H32" i="6"/>
  <c r="I32" i="6" s="1"/>
  <c r="G32" i="12" s="1"/>
  <c r="H34" i="6"/>
  <c r="I34" i="6" s="1"/>
  <c r="G34" i="12" s="1"/>
  <c r="H36" i="6"/>
  <c r="I36" i="6" s="1"/>
  <c r="G36" i="12" s="1"/>
  <c r="H39" i="6"/>
  <c r="I39" i="6" s="1"/>
  <c r="G39" i="12" s="1"/>
  <c r="H41" i="6"/>
  <c r="I41" i="6" s="1"/>
  <c r="G41" i="12" s="1"/>
  <c r="H43" i="6"/>
  <c r="I43" i="6" s="1"/>
  <c r="G43" i="12" s="1"/>
  <c r="H46" i="6"/>
  <c r="I46" i="6" s="1"/>
  <c r="G46" i="12" s="1"/>
  <c r="H48" i="6"/>
  <c r="I48" i="6" s="1"/>
  <c r="G48" i="12" s="1"/>
  <c r="H50" i="6"/>
  <c r="I50" i="6" s="1"/>
  <c r="G50" i="12" s="1"/>
  <c r="H53" i="6"/>
  <c r="I53" i="6" s="1"/>
  <c r="G53" i="12" s="1"/>
  <c r="H55" i="6"/>
  <c r="I55" i="6" s="1"/>
  <c r="G55" i="12" s="1"/>
  <c r="H57" i="6"/>
  <c r="I57" i="6" s="1"/>
  <c r="G57" i="12" s="1"/>
  <c r="H60" i="6"/>
  <c r="I60" i="6" s="1"/>
  <c r="G60" i="12" s="1"/>
  <c r="H62" i="6"/>
  <c r="I62" i="6" s="1"/>
  <c r="G62" i="12" s="1"/>
  <c r="H64" i="6"/>
  <c r="I64" i="6" s="1"/>
  <c r="G64" i="12" s="1"/>
  <c r="H67" i="6"/>
  <c r="I67" i="6" s="1"/>
  <c r="G67" i="12" s="1"/>
  <c r="H69" i="6"/>
  <c r="I69" i="6" s="1"/>
  <c r="G69" i="12" s="1"/>
  <c r="H71" i="6"/>
  <c r="I71" i="6" s="1"/>
  <c r="G71" i="12" s="1"/>
  <c r="H74" i="6"/>
  <c r="I74" i="6" s="1"/>
  <c r="G74" i="12" s="1"/>
  <c r="H76" i="6"/>
  <c r="I76" i="6" s="1"/>
  <c r="G76" i="12" s="1"/>
  <c r="H78" i="6"/>
  <c r="I78" i="6" s="1"/>
  <c r="G78" i="12" s="1"/>
  <c r="H81" i="6"/>
  <c r="I81" i="6" s="1"/>
  <c r="G81" i="12" s="1"/>
  <c r="H83" i="6"/>
  <c r="I83" i="6" s="1"/>
  <c r="G83" i="12" s="1"/>
  <c r="H85" i="6"/>
  <c r="I85" i="6" s="1"/>
  <c r="G85" i="12" s="1"/>
  <c r="H88" i="6"/>
  <c r="I88" i="6" s="1"/>
  <c r="G88" i="12" s="1"/>
  <c r="H90" i="6"/>
  <c r="I90" i="6" s="1"/>
  <c r="G90" i="12" s="1"/>
  <c r="H92" i="6"/>
  <c r="I92" i="6" s="1"/>
  <c r="G92" i="12" s="1"/>
  <c r="H80" i="6"/>
  <c r="I80" i="6" s="1"/>
  <c r="H82" i="6"/>
  <c r="I82" i="6" s="1"/>
  <c r="G82" i="12" s="1"/>
  <c r="H84" i="6"/>
  <c r="I84" i="6" s="1"/>
  <c r="G84" i="12" s="1"/>
  <c r="H87" i="6"/>
  <c r="I87" i="6" s="1"/>
  <c r="H89" i="6"/>
  <c r="I89" i="6" s="1"/>
  <c r="G89" i="12" s="1"/>
  <c r="H91" i="6"/>
  <c r="I91" i="6" s="1"/>
  <c r="G91" i="12" s="1"/>
  <c r="H80" i="12"/>
  <c r="J80" i="6"/>
  <c r="H92" i="12"/>
  <c r="L92" i="12" s="1"/>
  <c r="M92" i="12" s="1"/>
  <c r="J92" i="6"/>
  <c r="H88" i="12"/>
  <c r="L88" i="12" s="1"/>
  <c r="M88" i="12" s="1"/>
  <c r="J88" i="6"/>
  <c r="H82" i="12"/>
  <c r="L82" i="12" s="1"/>
  <c r="M82" i="12" s="1"/>
  <c r="J82" i="6"/>
  <c r="H78" i="12"/>
  <c r="L78" i="12" s="1"/>
  <c r="M78" i="12" s="1"/>
  <c r="J78" i="6"/>
  <c r="H74" i="12"/>
  <c r="L74" i="12" s="1"/>
  <c r="M74" i="12" s="1"/>
  <c r="J74" i="6"/>
  <c r="H68" i="12"/>
  <c r="L68" i="12" s="1"/>
  <c r="M68" i="12" s="1"/>
  <c r="J68" i="6"/>
  <c r="K68" i="6" s="1"/>
  <c r="L68" i="6" s="1"/>
  <c r="H64" i="12"/>
  <c r="L64" i="12" s="1"/>
  <c r="M64" i="12" s="1"/>
  <c r="J64" i="6"/>
  <c r="H60" i="12"/>
  <c r="L60" i="12" s="1"/>
  <c r="M60" i="12" s="1"/>
  <c r="J60" i="6"/>
  <c r="H54" i="12"/>
  <c r="L54" i="12" s="1"/>
  <c r="M54" i="12" s="1"/>
  <c r="J54" i="6"/>
  <c r="K54" i="6" s="1"/>
  <c r="L54" i="6" s="1"/>
  <c r="H50" i="12"/>
  <c r="L50" i="12" s="1"/>
  <c r="M50" i="12" s="1"/>
  <c r="J50" i="6"/>
  <c r="H46" i="12"/>
  <c r="L46" i="12" s="1"/>
  <c r="M46" i="12" s="1"/>
  <c r="J46" i="6"/>
  <c r="H40" i="12"/>
  <c r="L40" i="12" s="1"/>
  <c r="M40" i="12" s="1"/>
  <c r="J40" i="6"/>
  <c r="K40" i="6" s="1"/>
  <c r="L40" i="6" s="1"/>
  <c r="H36" i="12"/>
  <c r="L36" i="12" s="1"/>
  <c r="M36" i="12" s="1"/>
  <c r="J36" i="6"/>
  <c r="H32" i="12"/>
  <c r="L32" i="12" s="1"/>
  <c r="M32" i="12" s="1"/>
  <c r="J32" i="6"/>
  <c r="H26" i="12"/>
  <c r="L26" i="12" s="1"/>
  <c r="M26" i="12" s="1"/>
  <c r="J26" i="6"/>
  <c r="K26" i="6" s="1"/>
  <c r="L26" i="6" s="1"/>
  <c r="H22" i="12"/>
  <c r="L22" i="12" s="1"/>
  <c r="M22" i="12" s="1"/>
  <c r="J22" i="6"/>
  <c r="H18" i="12"/>
  <c r="L18" i="12" s="1"/>
  <c r="M18" i="12" s="1"/>
  <c r="J18" i="6"/>
  <c r="H12" i="12"/>
  <c r="L12" i="12" s="1"/>
  <c r="M12" i="12" s="1"/>
  <c r="J12" i="6"/>
  <c r="K12" i="6" s="1"/>
  <c r="L12" i="6" s="1"/>
  <c r="H91" i="12"/>
  <c r="L91" i="12" s="1"/>
  <c r="M91" i="12" s="1"/>
  <c r="J91" i="6"/>
  <c r="K91" i="6" s="1"/>
  <c r="L91" i="6" s="1"/>
  <c r="H87" i="12"/>
  <c r="J87" i="6"/>
  <c r="H83" i="12"/>
  <c r="L83" i="12" s="1"/>
  <c r="M83" i="12" s="1"/>
  <c r="J83" i="6"/>
  <c r="H77" i="12"/>
  <c r="L77" i="12" s="1"/>
  <c r="M77" i="12" s="1"/>
  <c r="J77" i="6"/>
  <c r="K77" i="6" s="1"/>
  <c r="L77" i="6" s="1"/>
  <c r="H73" i="12"/>
  <c r="J73" i="6"/>
  <c r="H69" i="12"/>
  <c r="L69" i="12" s="1"/>
  <c r="M69" i="12" s="1"/>
  <c r="J69" i="6"/>
  <c r="H63" i="12"/>
  <c r="L63" i="12" s="1"/>
  <c r="M63" i="12" s="1"/>
  <c r="J63" i="6"/>
  <c r="K63" i="6" s="1"/>
  <c r="L63" i="6" s="1"/>
  <c r="H59" i="12"/>
  <c r="J59" i="6"/>
  <c r="H55" i="12"/>
  <c r="L55" i="12" s="1"/>
  <c r="M55" i="12" s="1"/>
  <c r="J55" i="6"/>
  <c r="H49" i="12"/>
  <c r="L49" i="12" s="1"/>
  <c r="M49" i="12" s="1"/>
  <c r="J49" i="6"/>
  <c r="K49" i="6" s="1"/>
  <c r="L49" i="6" s="1"/>
  <c r="H45" i="12"/>
  <c r="J45" i="6"/>
  <c r="H41" i="12"/>
  <c r="L41" i="12" s="1"/>
  <c r="M41" i="12" s="1"/>
  <c r="J41" i="6"/>
  <c r="H35" i="12"/>
  <c r="L35" i="12" s="1"/>
  <c r="M35" i="12" s="1"/>
  <c r="J35" i="6"/>
  <c r="K35" i="6" s="1"/>
  <c r="L35" i="6" s="1"/>
  <c r="H31" i="12"/>
  <c r="J31" i="6"/>
  <c r="H27" i="12"/>
  <c r="L27" i="12" s="1"/>
  <c r="M27" i="12" s="1"/>
  <c r="J27" i="6"/>
  <c r="H21" i="12"/>
  <c r="L21" i="12" s="1"/>
  <c r="M21" i="12" s="1"/>
  <c r="J21" i="6"/>
  <c r="K21" i="6" s="1"/>
  <c r="L21" i="6" s="1"/>
  <c r="H17" i="12"/>
  <c r="J17" i="6"/>
  <c r="H13" i="12"/>
  <c r="L13" i="12" s="1"/>
  <c r="M13" i="12" s="1"/>
  <c r="J13" i="6"/>
  <c r="K82" i="6" l="1"/>
  <c r="L82" i="6" s="1"/>
  <c r="K27" i="6"/>
  <c r="L27" i="6" s="1"/>
  <c r="K55" i="6"/>
  <c r="L55" i="6" s="1"/>
  <c r="K18" i="6"/>
  <c r="L18" i="6" s="1"/>
  <c r="K36" i="6"/>
  <c r="L36" i="6" s="1"/>
  <c r="K22" i="6"/>
  <c r="L22" i="6" s="1"/>
  <c r="K50" i="6"/>
  <c r="L50" i="6" s="1"/>
  <c r="K60" i="6"/>
  <c r="L60" i="6" s="1"/>
  <c r="K78" i="6"/>
  <c r="L78" i="6" s="1"/>
  <c r="K41" i="6"/>
  <c r="L41" i="6" s="1"/>
  <c r="K69" i="6"/>
  <c r="L69" i="6" s="1"/>
  <c r="K32" i="6"/>
  <c r="L32" i="6" s="1"/>
  <c r="K88" i="6"/>
  <c r="L88" i="6" s="1"/>
  <c r="K83" i="6"/>
  <c r="L83" i="6" s="1"/>
  <c r="K46" i="6"/>
  <c r="L46" i="6" s="1"/>
  <c r="K64" i="6"/>
  <c r="L64" i="6" s="1"/>
  <c r="K74" i="6"/>
  <c r="L74" i="6" s="1"/>
  <c r="K92" i="6"/>
  <c r="L92" i="6" s="1"/>
  <c r="K13" i="6"/>
  <c r="L13" i="6" s="1"/>
  <c r="J16" i="6"/>
  <c r="K17" i="6"/>
  <c r="L17" i="6" s="1"/>
  <c r="H16" i="12"/>
  <c r="L17" i="12"/>
  <c r="M17" i="12" s="1"/>
  <c r="J30" i="6"/>
  <c r="K31" i="6"/>
  <c r="L31" i="6" s="1"/>
  <c r="H30" i="12"/>
  <c r="L31" i="12"/>
  <c r="M31" i="12" s="1"/>
  <c r="J44" i="6"/>
  <c r="K45" i="6"/>
  <c r="L45" i="6" s="1"/>
  <c r="H44" i="12"/>
  <c r="L45" i="12"/>
  <c r="M45" i="12" s="1"/>
  <c r="H58" i="12"/>
  <c r="L59" i="12"/>
  <c r="M59" i="12" s="1"/>
  <c r="J72" i="6"/>
  <c r="K73" i="6"/>
  <c r="L73" i="6" s="1"/>
  <c r="H72" i="12"/>
  <c r="L73" i="12"/>
  <c r="M73" i="12" s="1"/>
  <c r="J86" i="6"/>
  <c r="K87" i="6"/>
  <c r="L87" i="6" s="1"/>
  <c r="H86" i="12"/>
  <c r="L87" i="12"/>
  <c r="M87" i="12" s="1"/>
  <c r="I86" i="6"/>
  <c r="G86" i="12" s="1"/>
  <c r="G87" i="12"/>
  <c r="I72" i="6"/>
  <c r="G72" i="12" s="1"/>
  <c r="G73" i="12"/>
  <c r="I58" i="6"/>
  <c r="G58" i="12" s="1"/>
  <c r="G59" i="12"/>
  <c r="I44" i="6"/>
  <c r="G44" i="12" s="1"/>
  <c r="G45" i="12"/>
  <c r="I30" i="6"/>
  <c r="G30" i="12" s="1"/>
  <c r="G31" i="12"/>
  <c r="I16" i="6"/>
  <c r="G16" i="12" s="1"/>
  <c r="G17" i="12"/>
  <c r="H9" i="12"/>
  <c r="L10" i="12"/>
  <c r="M10" i="12" s="1"/>
  <c r="J23" i="6"/>
  <c r="K24" i="6"/>
  <c r="L24" i="6" s="1"/>
  <c r="H23" i="12"/>
  <c r="L24" i="12"/>
  <c r="M24" i="12" s="1"/>
  <c r="J37" i="6"/>
  <c r="K38" i="6"/>
  <c r="L38" i="6" s="1"/>
  <c r="H37" i="12"/>
  <c r="L38" i="12"/>
  <c r="M38" i="12" s="1"/>
  <c r="J51" i="6"/>
  <c r="K52" i="6"/>
  <c r="L52" i="6" s="1"/>
  <c r="H51" i="12"/>
  <c r="L52" i="12"/>
  <c r="M52" i="12" s="1"/>
  <c r="J65" i="6"/>
  <c r="K66" i="6"/>
  <c r="L66" i="6" s="1"/>
  <c r="H65" i="12"/>
  <c r="L66" i="12"/>
  <c r="M66" i="12" s="1"/>
  <c r="K11" i="6"/>
  <c r="L11" i="6" s="1"/>
  <c r="K19" i="6"/>
  <c r="L19" i="6" s="1"/>
  <c r="K29" i="6"/>
  <c r="L29" i="6" s="1"/>
  <c r="K39" i="6"/>
  <c r="L39" i="6" s="1"/>
  <c r="K47" i="6"/>
  <c r="L47" i="6" s="1"/>
  <c r="K57" i="6"/>
  <c r="L57" i="6" s="1"/>
  <c r="K67" i="6"/>
  <c r="L67" i="6" s="1"/>
  <c r="K75" i="6"/>
  <c r="L75" i="6" s="1"/>
  <c r="K85" i="6"/>
  <c r="L85" i="6" s="1"/>
  <c r="K14" i="6"/>
  <c r="L14" i="6" s="1"/>
  <c r="K28" i="6"/>
  <c r="L28" i="6" s="1"/>
  <c r="K42" i="6"/>
  <c r="L42" i="6" s="1"/>
  <c r="K56" i="6"/>
  <c r="L56" i="6" s="1"/>
  <c r="K70" i="6"/>
  <c r="L70" i="6" s="1"/>
  <c r="K84" i="6"/>
  <c r="L84" i="6" s="1"/>
  <c r="J58" i="6"/>
  <c r="K59" i="6"/>
  <c r="L59" i="6" s="1"/>
  <c r="J79" i="6"/>
  <c r="K80" i="6"/>
  <c r="L80" i="6" s="1"/>
  <c r="H79" i="12"/>
  <c r="L80" i="12"/>
  <c r="M80" i="12" s="1"/>
  <c r="I79" i="6"/>
  <c r="G79" i="12" s="1"/>
  <c r="G80" i="12"/>
  <c r="I65" i="6"/>
  <c r="G65" i="12" s="1"/>
  <c r="G66" i="12"/>
  <c r="I51" i="6"/>
  <c r="G51" i="12" s="1"/>
  <c r="G52" i="12"/>
  <c r="I37" i="6"/>
  <c r="G37" i="12" s="1"/>
  <c r="G38" i="12"/>
  <c r="I23" i="6"/>
  <c r="G23" i="12" s="1"/>
  <c r="G24" i="12"/>
  <c r="I9" i="6"/>
  <c r="G10" i="12"/>
  <c r="J9" i="6"/>
  <c r="K10" i="6"/>
  <c r="L10" i="6" s="1"/>
  <c r="K15" i="6"/>
  <c r="L15" i="6" s="1"/>
  <c r="K25" i="6"/>
  <c r="L25" i="6" s="1"/>
  <c r="K33" i="6"/>
  <c r="L33" i="6" s="1"/>
  <c r="K43" i="6"/>
  <c r="L43" i="6" s="1"/>
  <c r="K53" i="6"/>
  <c r="L53" i="6" s="1"/>
  <c r="K61" i="6"/>
  <c r="L61" i="6" s="1"/>
  <c r="K71" i="6"/>
  <c r="L71" i="6" s="1"/>
  <c r="K81" i="6"/>
  <c r="L81" i="6" s="1"/>
  <c r="K89" i="6"/>
  <c r="L89" i="6" s="1"/>
  <c r="K20" i="6"/>
  <c r="L20" i="6" s="1"/>
  <c r="K34" i="6"/>
  <c r="L34" i="6" s="1"/>
  <c r="K48" i="6"/>
  <c r="L48" i="6" s="1"/>
  <c r="K62" i="6"/>
  <c r="L62" i="6" s="1"/>
  <c r="K76" i="6"/>
  <c r="L76" i="6" s="1"/>
  <c r="K90" i="6"/>
  <c r="L90" i="6" s="1"/>
  <c r="J93" i="6" l="1"/>
  <c r="G9" i="12"/>
  <c r="G93" i="12" s="1"/>
  <c r="I93" i="6"/>
  <c r="H93" i="12"/>
  <c r="L93" i="12" s="1"/>
  <c r="M93" i="12" s="1"/>
  <c r="M84" i="6"/>
  <c r="N84" i="6" s="1"/>
  <c r="M70" i="6"/>
  <c r="N70" i="6" s="1"/>
  <c r="M66" i="6"/>
  <c r="N66" i="6" s="1"/>
  <c r="M56" i="6"/>
  <c r="N56" i="6" s="1"/>
  <c r="M42" i="6"/>
  <c r="N42" i="6" s="1"/>
  <c r="M14" i="6"/>
  <c r="N14" i="6" s="1"/>
  <c r="M85" i="6"/>
  <c r="N85" i="6" s="1"/>
  <c r="M75" i="6"/>
  <c r="N75" i="6" s="1"/>
  <c r="M67" i="6"/>
  <c r="N67" i="6" s="1"/>
  <c r="M57" i="6"/>
  <c r="N57" i="6" s="1"/>
  <c r="M29" i="6"/>
  <c r="N29" i="6" s="1"/>
  <c r="M92" i="6"/>
  <c r="N92" i="6" s="1"/>
  <c r="M82" i="6"/>
  <c r="N82" i="6" s="1"/>
  <c r="M74" i="6"/>
  <c r="N74" i="6" s="1"/>
  <c r="M64" i="6"/>
  <c r="N64" i="6" s="1"/>
  <c r="M91" i="6"/>
  <c r="N91" i="6" s="1"/>
  <c r="M87" i="6"/>
  <c r="N87" i="6" s="1"/>
  <c r="M77" i="6"/>
  <c r="N77" i="6" s="1"/>
  <c r="M73" i="6"/>
  <c r="N73" i="6" s="1"/>
  <c r="M49" i="6"/>
  <c r="N49" i="6" s="1"/>
  <c r="M90" i="6"/>
  <c r="N90" i="6" s="1"/>
  <c r="M76" i="6"/>
  <c r="N76" i="6" s="1"/>
  <c r="M89" i="6"/>
  <c r="N89" i="6" s="1"/>
  <c r="M81" i="6"/>
  <c r="N81" i="6" s="1"/>
  <c r="M71" i="6"/>
  <c r="N71" i="6" s="1"/>
  <c r="M43" i="6"/>
  <c r="N43" i="6" s="1"/>
  <c r="M15" i="6"/>
  <c r="N15" i="6" s="1"/>
  <c r="M80" i="6"/>
  <c r="N80" i="6" s="1"/>
  <c r="M88" i="6"/>
  <c r="N88" i="6" s="1"/>
  <c r="M78" i="6"/>
  <c r="N78" i="6" s="1"/>
  <c r="M68" i="6"/>
  <c r="N68" i="6" s="1"/>
  <c r="M50" i="6"/>
  <c r="N50" i="6" s="1"/>
  <c r="M40" i="6"/>
  <c r="N40" i="6" s="1"/>
  <c r="M12" i="6"/>
  <c r="N12" i="6" s="1"/>
  <c r="M83" i="6"/>
  <c r="N83" i="6" s="1"/>
  <c r="M69" i="6"/>
  <c r="N69" i="6" s="1"/>
  <c r="M41" i="6"/>
  <c r="N41" i="6" s="1"/>
  <c r="K93" i="6" l="1"/>
  <c r="L93" i="6" s="1"/>
  <c r="M22" i="6" l="1"/>
  <c r="N22" i="6" s="1"/>
  <c r="M25" i="6"/>
  <c r="N25" i="6" s="1"/>
  <c r="M63" i="6"/>
  <c r="N63" i="6" s="1"/>
  <c r="M53" i="6"/>
  <c r="N53" i="6" s="1"/>
  <c r="M62" i="6"/>
  <c r="N62" i="6" s="1"/>
  <c r="M35" i="6"/>
  <c r="N35" i="6" s="1"/>
  <c r="M34" i="6"/>
  <c r="N34" i="6" s="1"/>
  <c r="M46" i="6"/>
  <c r="N46" i="6" s="1"/>
  <c r="M47" i="6"/>
  <c r="N47" i="6" s="1"/>
  <c r="M21" i="6"/>
  <c r="N21" i="6" s="1"/>
  <c r="M20" i="6"/>
  <c r="N20" i="6" s="1"/>
  <c r="M33" i="6"/>
  <c r="N33" i="6" s="1"/>
  <c r="M61" i="6"/>
  <c r="N61" i="6" s="1"/>
  <c r="M32" i="6"/>
  <c r="N32" i="6" s="1"/>
  <c r="M38" i="6"/>
  <c r="N38" i="6" s="1"/>
  <c r="M13" i="6"/>
  <c r="N13" i="6" s="1"/>
  <c r="M19" i="6"/>
  <c r="N19" i="6" s="1"/>
  <c r="M18" i="6"/>
  <c r="N18" i="6" s="1"/>
  <c r="M45" i="6"/>
  <c r="N45" i="6" s="1"/>
  <c r="M48" i="6"/>
  <c r="N48" i="6" s="1"/>
  <c r="M31" i="6"/>
  <c r="N31" i="6" s="1"/>
  <c r="M59" i="6"/>
  <c r="N59" i="6" s="1"/>
  <c r="M28" i="6"/>
  <c r="N28" i="6" s="1"/>
  <c r="M17" i="6"/>
  <c r="N17" i="6" s="1"/>
  <c r="M26" i="6"/>
  <c r="N26" i="6" s="1"/>
  <c r="M39" i="6"/>
  <c r="N39" i="6" s="1"/>
  <c r="M36" i="6"/>
  <c r="N36" i="6" s="1"/>
  <c r="M54" i="6"/>
  <c r="N54" i="6" s="1"/>
  <c r="M27" i="6"/>
  <c r="N27" i="6" s="1"/>
  <c r="M55" i="6"/>
  <c r="N55" i="6" s="1"/>
  <c r="M24" i="6"/>
  <c r="N24" i="6" s="1"/>
  <c r="M52" i="6"/>
  <c r="N52" i="6" s="1"/>
  <c r="M60" i="6"/>
  <c r="N60" i="6" s="1"/>
  <c r="M11" i="6" l="1"/>
  <c r="N11" i="6" s="1"/>
  <c r="M10" i="6" l="1"/>
  <c r="N10" i="6" l="1"/>
  <c r="N93" i="6" s="1"/>
  <c r="M93" i="6"/>
</calcChain>
</file>

<file path=xl/sharedStrings.xml><?xml version="1.0" encoding="utf-8"?>
<sst xmlns="http://schemas.openxmlformats.org/spreadsheetml/2006/main" count="83" uniqueCount="65">
  <si>
    <t>Item</t>
  </si>
  <si>
    <t>Descrição</t>
  </si>
  <si>
    <t>Planilha Orçamentária Comparativa</t>
  </si>
  <si>
    <t>Processo:</t>
  </si>
  <si>
    <t>Município:</t>
  </si>
  <si>
    <t>Código SINAPI/ Fonte</t>
  </si>
  <si>
    <t>un</t>
  </si>
  <si>
    <t>Quant.</t>
  </si>
  <si>
    <t>Preço un. SINAPI c/ BDI</t>
  </si>
  <si>
    <t>Situação Análise</t>
  </si>
  <si>
    <t>Preço unintário SINAPI</t>
  </si>
  <si>
    <t>COMPARAÇÃO PARA ANÁLISE (SINAPI - LAE)</t>
  </si>
  <si>
    <t>Preço parcial PM com BDI</t>
  </si>
  <si>
    <t>Preço parcial SINAPI c/ BDI</t>
  </si>
  <si>
    <t xml:space="preserve">Mês de referência SINAPI: </t>
  </si>
  <si>
    <t>MÊS / ANO</t>
  </si>
  <si>
    <t>Variação de custo</t>
  </si>
  <si>
    <t>Total / investimento</t>
  </si>
  <si>
    <t>% valor do item/total</t>
  </si>
  <si>
    <t xml:space="preserve">Orçamento realizado em: </t>
  </si>
  <si>
    <t>Objeto:</t>
  </si>
  <si>
    <t>(de 20 a 30%)</t>
  </si>
  <si>
    <t>Parcial Ordenado Decrescente</t>
  </si>
  <si>
    <t>Acumulado Ordenado Decescente analise de 80% ou mais</t>
  </si>
  <si>
    <t xml:space="preserve">Análise 80 / 20 </t>
  </si>
  <si>
    <t>Preço parcial LICITACAO com BDI</t>
  </si>
  <si>
    <t>Licitação realizada em:</t>
  </si>
  <si>
    <t>BDI EMPRESA:</t>
  </si>
  <si>
    <t>Informar BDI adotado pela Prefeitura:</t>
  </si>
  <si>
    <t>Preço UNITÁRIO DA LICITACAO SEM BDI</t>
  </si>
  <si>
    <t>% da Licitação em relação ao aprovado no LAE</t>
  </si>
  <si>
    <t>Planilha Comparativa - Licitação</t>
  </si>
  <si>
    <t>Preço UNITÁRIO DA LICITACAO COM BDI</t>
  </si>
  <si>
    <t>Intervalo Admissível</t>
  </si>
  <si>
    <t>Itens</t>
  </si>
  <si>
    <t>Siglas</t>
  </si>
  <si>
    <t>Preencher com valores dentro do intervalo admissível</t>
  </si>
  <si>
    <t>Situação intervalo admissível</t>
  </si>
  <si>
    <t>Mínimo</t>
  </si>
  <si>
    <t>Médio</t>
  </si>
  <si>
    <t>Máximo</t>
  </si>
  <si>
    <t>Taxa de rateio da Administração Central</t>
  </si>
  <si>
    <t>AC</t>
  </si>
  <si>
    <t>Taxa de Despesas Financeiras</t>
  </si>
  <si>
    <t>DF</t>
  </si>
  <si>
    <t>Taxa de Risco, Seguro e Garantia do Empreendimento</t>
  </si>
  <si>
    <t>R</t>
  </si>
  <si>
    <t>Taxa de Tributos (Soma dos itens COFINS, ISS e PIS)</t>
  </si>
  <si>
    <t>I</t>
  </si>
  <si>
    <t>Taxa de Lucro</t>
  </si>
  <si>
    <t>L</t>
  </si>
  <si>
    <t>Fórmula BDI conforme Acórdão TCU:</t>
  </si>
  <si>
    <t>BDI resultante</t>
  </si>
  <si>
    <t>Cidade-SP, DD/MM/AAAA</t>
  </si>
  <si>
    <t>Eng./Arq. XXXXXXXXXXX - CREA XXXXX</t>
  </si>
  <si>
    <t>CPF: XXX.XXX.XXX-XX</t>
  </si>
  <si>
    <t xml:space="preserve">Empresa credenciada </t>
  </si>
  <si>
    <t>Matrícula: c</t>
  </si>
  <si>
    <t>Prefeitura Municipal de Uchoa</t>
  </si>
  <si>
    <t xml:space="preserve">DEMONSTRATIVO DE COMPOSIÇÃO DO BDI (acórdão 2622/2013-TCU-Plenário) </t>
  </si>
  <si>
    <r>
      <t xml:space="preserve">Proprietário: </t>
    </r>
    <r>
      <rPr>
        <sz val="12"/>
        <rFont val="Arial"/>
        <family val="2"/>
      </rPr>
      <t>Prefeitura do Município deUchoa/SP</t>
    </r>
  </si>
  <si>
    <t>Declaramos sob pena da Lei que a alternativa adotada pela Prefeitura do Municipio de Uchoa é COM Desoneração e que esta é a mais vantajosa para a Administração Pública.</t>
  </si>
  <si>
    <r>
      <t xml:space="preserve">OBJETO: </t>
    </r>
    <r>
      <rPr>
        <sz val="12"/>
        <rFont val="Arial"/>
        <family val="2"/>
      </rPr>
      <t>EXECUÇÃO DE FECHAMENTO DE POÇO PROFUNDO E RESERVATÓRIO</t>
    </r>
  </si>
  <si>
    <r>
      <t xml:space="preserve">Local: </t>
    </r>
    <r>
      <rPr>
        <sz val="12"/>
        <rFont val="Arial"/>
        <family val="2"/>
      </rPr>
      <t>RUA ORLANDO LOURENÇO, BAIRRO JARDIM PROGRESSO - UCHOA/SP</t>
    </r>
  </si>
  <si>
    <t>Uchoa, 17 de janeiro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</si>
</sst>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&quot;R$ &quot;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1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1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1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</cellStyleXfs>
  <cellXfs count="163">
    <xf numFmtId="0" fontId="0" fillId="0" borderId="0" xfId="0"/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9" fontId="0" fillId="0" borderId="0" xfId="0" applyNumberFormat="1" applyAlignment="1">
      <alignment horizontal="center"/>
    </xf>
    <xf numFmtId="49" fontId="0" fillId="0" borderId="6" xfId="0" applyNumberFormat="1" applyBorder="1" applyAlignment="1">
      <alignment horizontal="center"/>
    </xf>
    <xf numFmtId="4" fontId="5" fillId="3" borderId="7" xfId="0" applyNumberFormat="1" applyFont="1" applyFill="1" applyBorder="1"/>
    <xf numFmtId="4" fontId="5" fillId="3" borderId="8" xfId="0" applyNumberFormat="1" applyFont="1" applyFill="1" applyBorder="1"/>
    <xf numFmtId="4" fontId="5" fillId="3" borderId="9" xfId="0" applyNumberFormat="1" applyFont="1" applyFill="1" applyBorder="1"/>
    <xf numFmtId="0" fontId="2" fillId="3" borderId="10" xfId="0" applyFont="1" applyFill="1" applyBorder="1" applyAlignment="1">
      <alignment horizontal="left"/>
    </xf>
    <xf numFmtId="0" fontId="2" fillId="3" borderId="0" xfId="0" applyFont="1" applyFill="1"/>
    <xf numFmtId="0" fontId="2" fillId="3" borderId="0" xfId="0" applyFont="1" applyFill="1" applyAlignment="1">
      <alignment horizontal="left"/>
    </xf>
    <xf numFmtId="165" fontId="0" fillId="0" borderId="0" xfId="0" applyNumberFormat="1" applyAlignment="1">
      <alignment horizontal="right"/>
    </xf>
    <xf numFmtId="4" fontId="1" fillId="4" borderId="5" xfId="0" applyNumberFormat="1" applyFont="1" applyFill="1" applyBorder="1" applyAlignment="1">
      <alignment vertical="center"/>
    </xf>
    <xf numFmtId="4" fontId="2" fillId="4" borderId="13" xfId="0" applyNumberFormat="1" applyFont="1" applyFill="1" applyBorder="1" applyAlignment="1">
      <alignment horizontal="center" vertical="center" wrapText="1"/>
    </xf>
    <xf numFmtId="4" fontId="2" fillId="4" borderId="14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4" fontId="6" fillId="0" borderId="16" xfId="2" applyNumberFormat="1" applyFont="1" applyFill="1" applyBorder="1" applyAlignment="1" applyProtection="1">
      <alignment horizontal="right" vertical="center" wrapText="1"/>
    </xf>
    <xf numFmtId="4" fontId="0" fillId="0" borderId="0" xfId="0" applyNumberFormat="1" applyAlignment="1">
      <alignment horizontal="right"/>
    </xf>
    <xf numFmtId="4" fontId="5" fillId="3" borderId="17" xfId="0" applyNumberFormat="1" applyFont="1" applyFill="1" applyBorder="1" applyAlignment="1">
      <alignment horizontal="right"/>
    </xf>
    <xf numFmtId="0" fontId="2" fillId="3" borderId="18" xfId="0" applyFont="1" applyFill="1" applyBorder="1" applyAlignment="1">
      <alignment horizontal="right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20" xfId="0" applyNumberFormat="1" applyFont="1" applyBorder="1" applyAlignment="1">
      <alignment horizontal="right"/>
    </xf>
    <xf numFmtId="4" fontId="8" fillId="5" borderId="3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5" borderId="15" xfId="0" applyNumberFormat="1" applyFont="1" applyFill="1" applyBorder="1" applyAlignment="1">
      <alignment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 wrapText="1"/>
    </xf>
    <xf numFmtId="4" fontId="6" fillId="5" borderId="16" xfId="2" applyNumberFormat="1" applyFont="1" applyFill="1" applyBorder="1" applyAlignment="1" applyProtection="1">
      <alignment horizontal="right" vertical="center" wrapText="1"/>
    </xf>
    <xf numFmtId="4" fontId="1" fillId="5" borderId="5" xfId="0" applyNumberFormat="1" applyFont="1" applyFill="1" applyBorder="1" applyAlignment="1">
      <alignment vertical="center"/>
    </xf>
    <xf numFmtId="10" fontId="6" fillId="5" borderId="15" xfId="1" applyNumberFormat="1" applyFont="1" applyFill="1" applyBorder="1" applyAlignment="1">
      <alignment vertical="center"/>
    </xf>
    <xf numFmtId="10" fontId="7" fillId="5" borderId="15" xfId="0" applyNumberFormat="1" applyFont="1" applyFill="1" applyBorder="1" applyAlignment="1">
      <alignment horizontal="center" vertical="center"/>
    </xf>
    <xf numFmtId="10" fontId="7" fillId="5" borderId="22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 wrapText="1"/>
    </xf>
    <xf numFmtId="4" fontId="6" fillId="0" borderId="15" xfId="1" applyNumberFormat="1" applyFont="1" applyFill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5" xfId="1" applyNumberFormat="1" applyFont="1" applyFill="1" applyBorder="1" applyAlignment="1">
      <alignment vertical="center"/>
    </xf>
    <xf numFmtId="4" fontId="1" fillId="3" borderId="15" xfId="1" applyNumberFormat="1" applyFont="1" applyFill="1" applyBorder="1" applyAlignment="1">
      <alignment vertical="center"/>
    </xf>
    <xf numFmtId="10" fontId="2" fillId="4" borderId="13" xfId="0" applyNumberFormat="1" applyFont="1" applyFill="1" applyBorder="1" applyAlignment="1">
      <alignment horizontal="center" vertical="center" wrapText="1"/>
    </xf>
    <xf numFmtId="10" fontId="6" fillId="4" borderId="15" xfId="1" applyNumberFormat="1" applyFont="1" applyFill="1" applyBorder="1" applyAlignment="1">
      <alignment vertical="center"/>
    </xf>
    <xf numFmtId="10" fontId="7" fillId="4" borderId="15" xfId="0" applyNumberFormat="1" applyFont="1" applyFill="1" applyBorder="1" applyAlignment="1">
      <alignment horizontal="center" vertical="center"/>
    </xf>
    <xf numFmtId="4" fontId="2" fillId="5" borderId="15" xfId="1" applyNumberFormat="1" applyFont="1" applyFill="1" applyBorder="1" applyAlignment="1">
      <alignment vertical="center"/>
    </xf>
    <xf numFmtId="0" fontId="2" fillId="0" borderId="0" xfId="0" applyFont="1"/>
    <xf numFmtId="0" fontId="8" fillId="3" borderId="0" xfId="0" applyFont="1" applyFill="1"/>
    <xf numFmtId="0" fontId="2" fillId="0" borderId="0" xfId="0" applyFont="1" applyAlignment="1">
      <alignment horizontal="left"/>
    </xf>
    <xf numFmtId="10" fontId="2" fillId="2" borderId="24" xfId="0" applyNumberFormat="1" applyFont="1" applyFill="1" applyBorder="1" applyAlignment="1">
      <alignment horizontal="center" vertical="center" wrapText="1"/>
    </xf>
    <xf numFmtId="10" fontId="7" fillId="2" borderId="22" xfId="0" applyNumberFormat="1" applyFont="1" applyFill="1" applyBorder="1" applyAlignment="1">
      <alignment horizontal="center" vertical="center"/>
    </xf>
    <xf numFmtId="10" fontId="7" fillId="2" borderId="25" xfId="0" applyNumberFormat="1" applyFont="1" applyFill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0" fontId="2" fillId="0" borderId="24" xfId="0" applyFont="1" applyBorder="1" applyAlignment="1">
      <alignment vertical="center" wrapText="1"/>
    </xf>
    <xf numFmtId="0" fontId="2" fillId="5" borderId="22" xfId="0" applyFont="1" applyFill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25" xfId="0" applyFont="1" applyBorder="1"/>
    <xf numFmtId="0" fontId="0" fillId="3" borderId="15" xfId="0" applyFill="1" applyBorder="1"/>
    <xf numFmtId="49" fontId="0" fillId="3" borderId="27" xfId="0" applyNumberFormat="1" applyFill="1" applyBorder="1"/>
    <xf numFmtId="49" fontId="0" fillId="3" borderId="28" xfId="0" applyNumberFormat="1" applyFill="1" applyBorder="1"/>
    <xf numFmtId="0" fontId="0" fillId="0" borderId="29" xfId="0" applyBorder="1"/>
    <xf numFmtId="0" fontId="2" fillId="0" borderId="13" xfId="0" applyFont="1" applyBorder="1" applyAlignment="1">
      <alignment horizontal="center" vertical="center"/>
    </xf>
    <xf numFmtId="1" fontId="2" fillId="5" borderId="15" xfId="0" applyNumberFormat="1" applyFont="1" applyFill="1" applyBorder="1" applyAlignment="1">
      <alignment horizontal="center" vertical="center" wrapText="1"/>
    </xf>
    <xf numFmtId="1" fontId="6" fillId="0" borderId="15" xfId="0" applyNumberFormat="1" applyFont="1" applyBorder="1" applyAlignment="1">
      <alignment horizontal="center" vertical="center" wrapText="1"/>
    </xf>
    <xf numFmtId="0" fontId="0" fillId="0" borderId="3" xfId="0" applyBorder="1"/>
    <xf numFmtId="4" fontId="5" fillId="3" borderId="30" xfId="0" applyNumberFormat="1" applyFont="1" applyFill="1" applyBorder="1"/>
    <xf numFmtId="4" fontId="5" fillId="3" borderId="31" xfId="0" applyNumberFormat="1" applyFont="1" applyFill="1" applyBorder="1"/>
    <xf numFmtId="0" fontId="2" fillId="0" borderId="23" xfId="0" applyFont="1" applyBorder="1"/>
    <xf numFmtId="0" fontId="2" fillId="3" borderId="23" xfId="0" applyFont="1" applyFill="1" applyBorder="1" applyAlignment="1">
      <alignment horizontal="left"/>
    </xf>
    <xf numFmtId="0" fontId="2" fillId="3" borderId="25" xfId="0" applyFont="1" applyFill="1" applyBorder="1" applyAlignment="1">
      <alignment horizontal="left"/>
    </xf>
    <xf numFmtId="4" fontId="1" fillId="2" borderId="15" xfId="1" applyNumberFormat="1" applyFont="1" applyFill="1" applyBorder="1" applyAlignment="1">
      <alignment vertical="center"/>
    </xf>
    <xf numFmtId="10" fontId="2" fillId="0" borderId="24" xfId="0" applyNumberFormat="1" applyFont="1" applyBorder="1" applyAlignment="1">
      <alignment horizontal="center" vertical="center" wrapText="1"/>
    </xf>
    <xf numFmtId="10" fontId="6" fillId="0" borderId="22" xfId="0" applyNumberFormat="1" applyFont="1" applyBorder="1" applyAlignment="1">
      <alignment horizontal="center" vertical="center"/>
    </xf>
    <xf numFmtId="10" fontId="6" fillId="5" borderId="25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/>
    </xf>
    <xf numFmtId="10" fontId="1" fillId="0" borderId="0" xfId="0" applyNumberFormat="1" applyFont="1"/>
    <xf numFmtId="4" fontId="9" fillId="3" borderId="9" xfId="0" applyNumberFormat="1" applyFont="1" applyFill="1" applyBorder="1"/>
    <xf numFmtId="0" fontId="10" fillId="0" borderId="0" xfId="0" applyFont="1"/>
    <xf numFmtId="0" fontId="10" fillId="3" borderId="0" xfId="0" applyFont="1" applyFill="1" applyAlignment="1">
      <alignment horizontal="left"/>
    </xf>
    <xf numFmtId="0" fontId="10" fillId="0" borderId="11" xfId="0" applyFont="1" applyBorder="1" applyAlignment="1">
      <alignment horizontal="center" vertical="center"/>
    </xf>
    <xf numFmtId="10" fontId="10" fillId="0" borderId="24" xfId="0" applyNumberFormat="1" applyFont="1" applyBorder="1" applyAlignment="1">
      <alignment horizontal="center" vertical="center" wrapText="1"/>
    </xf>
    <xf numFmtId="10" fontId="11" fillId="5" borderId="22" xfId="0" applyNumberFormat="1" applyFont="1" applyFill="1" applyBorder="1" applyAlignment="1">
      <alignment horizontal="center" vertical="center"/>
    </xf>
    <xf numFmtId="10" fontId="11" fillId="0" borderId="22" xfId="0" applyNumberFormat="1" applyFont="1" applyBorder="1" applyAlignment="1">
      <alignment horizontal="center" vertical="center"/>
    </xf>
    <xf numFmtId="10" fontId="11" fillId="0" borderId="25" xfId="0" applyNumberFormat="1" applyFont="1" applyBorder="1" applyAlignment="1">
      <alignment horizontal="center" vertical="center"/>
    </xf>
    <xf numFmtId="10" fontId="11" fillId="0" borderId="0" xfId="0" applyNumberFormat="1" applyFont="1"/>
    <xf numFmtId="165" fontId="1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10" fontId="2" fillId="2" borderId="13" xfId="0" applyNumberFormat="1" applyFont="1" applyFill="1" applyBorder="1" applyAlignment="1">
      <alignment horizontal="center" vertical="center" wrapText="1"/>
    </xf>
    <xf numFmtId="10" fontId="7" fillId="2" borderId="15" xfId="0" applyNumberFormat="1" applyFont="1" applyFill="1" applyBorder="1" applyAlignment="1">
      <alignment horizontal="center" vertical="center"/>
    </xf>
    <xf numFmtId="10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left"/>
    </xf>
    <xf numFmtId="4" fontId="0" fillId="4" borderId="0" xfId="0" applyNumberFormat="1" applyFill="1" applyAlignment="1">
      <alignment horizontal="right"/>
    </xf>
    <xf numFmtId="4" fontId="0" fillId="4" borderId="0" xfId="0" applyNumberFormat="1" applyFill="1"/>
    <xf numFmtId="10" fontId="0" fillId="4" borderId="0" xfId="0" applyNumberFormat="1" applyFill="1"/>
    <xf numFmtId="0" fontId="0" fillId="4" borderId="0" xfId="0" applyFill="1"/>
    <xf numFmtId="0" fontId="8" fillId="4" borderId="0" xfId="0" applyFont="1" applyFill="1"/>
    <xf numFmtId="0" fontId="2" fillId="4" borderId="0" xfId="0" applyFont="1" applyFill="1"/>
    <xf numFmtId="0" fontId="8" fillId="4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10" fontId="5" fillId="4" borderId="0" xfId="0" applyNumberFormat="1" applyFont="1" applyFill="1"/>
    <xf numFmtId="10" fontId="8" fillId="0" borderId="29" xfId="1" applyNumberFormat="1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4" fontId="2" fillId="0" borderId="0" xfId="0" applyNumberFormat="1" applyFont="1" applyAlignment="1">
      <alignment horizontal="left"/>
    </xf>
    <xf numFmtId="0" fontId="0" fillId="0" borderId="0" xfId="0" applyAlignment="1">
      <alignment horizontal="justify" vertical="justify"/>
    </xf>
    <xf numFmtId="0" fontId="1" fillId="0" borderId="0" xfId="0" applyFont="1" applyAlignment="1">
      <alignment horizontal="left"/>
    </xf>
    <xf numFmtId="10" fontId="4" fillId="0" borderId="0" xfId="0" applyNumberFormat="1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justify" wrapText="1"/>
    </xf>
    <xf numFmtId="4" fontId="8" fillId="0" borderId="0" xfId="0" applyNumberFormat="1" applyFont="1"/>
    <xf numFmtId="0" fontId="8" fillId="0" borderId="15" xfId="0" applyFont="1" applyBorder="1" applyAlignment="1">
      <alignment horizontal="center"/>
    </xf>
    <xf numFmtId="4" fontId="4" fillId="6" borderId="15" xfId="0" applyNumberFormat="1" applyFont="1" applyFill="1" applyBorder="1" applyAlignment="1" applyProtection="1">
      <alignment horizontal="center"/>
      <protection locked="0"/>
    </xf>
    <xf numFmtId="4" fontId="8" fillId="0" borderId="15" xfId="0" applyNumberFormat="1" applyFont="1" applyBorder="1" applyAlignment="1">
      <alignment horizontal="center"/>
    </xf>
    <xf numFmtId="2" fontId="4" fillId="4" borderId="15" xfId="0" applyNumberFormat="1" applyFont="1" applyFill="1" applyBorder="1" applyAlignment="1">
      <alignment horizontal="center"/>
    </xf>
    <xf numFmtId="0" fontId="8" fillId="0" borderId="32" xfId="0" applyFont="1" applyBorder="1" applyAlignment="1">
      <alignment horizontal="center"/>
    </xf>
    <xf numFmtId="4" fontId="4" fillId="6" borderId="32" xfId="0" applyNumberFormat="1" applyFont="1" applyFill="1" applyBorder="1" applyAlignment="1" applyProtection="1">
      <alignment horizontal="center"/>
      <protection locked="0"/>
    </xf>
    <xf numFmtId="4" fontId="8" fillId="0" borderId="32" xfId="0" applyNumberFormat="1" applyFont="1" applyBorder="1" applyAlignment="1">
      <alignment horizontal="center"/>
    </xf>
    <xf numFmtId="2" fontId="4" fillId="4" borderId="32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 wrapText="1"/>
    </xf>
    <xf numFmtId="2" fontId="8" fillId="7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4" fillId="4" borderId="3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/>
    </xf>
    <xf numFmtId="0" fontId="8" fillId="0" borderId="15" xfId="0" applyFont="1" applyBorder="1" applyAlignment="1">
      <alignment horizontal="center" vertical="center"/>
    </xf>
    <xf numFmtId="4" fontId="8" fillId="6" borderId="15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8" fillId="4" borderId="21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/>
    </xf>
    <xf numFmtId="49" fontId="2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0" fontId="0" fillId="0" borderId="11" xfId="0" applyBorder="1"/>
    <xf numFmtId="0" fontId="0" fillId="0" borderId="18" xfId="0" applyBorder="1"/>
    <xf numFmtId="0" fontId="8" fillId="0" borderId="12" xfId="0" applyFont="1" applyBorder="1" applyAlignment="1">
      <alignment horizontal="left"/>
    </xf>
    <xf numFmtId="0" fontId="0" fillId="0" borderId="12" xfId="0" applyBorder="1"/>
    <xf numFmtId="0" fontId="0" fillId="0" borderId="34" xfId="0" applyBorder="1"/>
    <xf numFmtId="0" fontId="8" fillId="0" borderId="33" xfId="0" applyFont="1" applyBorder="1" applyAlignment="1">
      <alignment horizontal="left"/>
    </xf>
    <xf numFmtId="0" fontId="0" fillId="0" borderId="33" xfId="0" applyBorder="1"/>
    <xf numFmtId="0" fontId="0" fillId="0" borderId="35" xfId="0" applyBorder="1"/>
    <xf numFmtId="0" fontId="8" fillId="0" borderId="0" xfId="0" applyFont="1" applyAlignment="1"/>
  </cellXfs>
  <cellStyles count="7">
    <cellStyle name="Normal" xfId="0" builtinId="0"/>
    <cellStyle name="Normal 2" xfId="3" xr:uid="{00000000-0005-0000-0000-000001000000}"/>
    <cellStyle name="Normal 2 2" xfId="6" xr:uid="{00000000-0005-0000-0000-000002000000}"/>
    <cellStyle name="Normal 3" xfId="5" xr:uid="{00000000-0005-0000-0000-000003000000}"/>
    <cellStyle name="Porcentagem" xfId="1" builtinId="5"/>
    <cellStyle name="Vírgula" xfId="2" builtinId="3"/>
    <cellStyle name="Vírgula 2" xfId="4" xr:uid="{00000000-0005-0000-0000-000006000000}"/>
  </cellStyles>
  <dxfs count="10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Layout" zoomScaleNormal="100" zoomScaleSheetLayoutView="100" workbookViewId="0">
      <selection activeCell="F27" sqref="F27"/>
    </sheetView>
  </sheetViews>
  <sheetFormatPr defaultRowHeight="12.75" x14ac:dyDescent="0.2"/>
  <cols>
    <col min="1" max="1" width="43.5703125" customWidth="1"/>
    <col min="2" max="2" width="12.28515625" customWidth="1"/>
    <col min="3" max="3" width="13" customWidth="1"/>
    <col min="4" max="4" width="12.5703125" customWidth="1"/>
    <col min="5" max="5" width="9.140625" bestFit="1" customWidth="1"/>
    <col min="6" max="6" width="7.85546875" bestFit="1" customWidth="1"/>
    <col min="7" max="7" width="9.7109375" bestFit="1" customWidth="1"/>
  </cols>
  <sheetData>
    <row r="1" spans="1:7" ht="18" x14ac:dyDescent="0.2">
      <c r="A1" s="141" t="s">
        <v>58</v>
      </c>
      <c r="B1" s="141"/>
      <c r="C1" s="141"/>
      <c r="D1" s="141"/>
      <c r="E1" s="141"/>
      <c r="F1" s="141"/>
      <c r="G1" s="141"/>
    </row>
    <row r="2" spans="1:7" ht="18" x14ac:dyDescent="0.25">
      <c r="A2" s="109"/>
      <c r="B2" s="109"/>
      <c r="C2" s="109"/>
      <c r="D2" s="109"/>
    </row>
    <row r="4" spans="1:7" ht="15.75" customHeight="1" x14ac:dyDescent="0.2">
      <c r="A4" s="142" t="s">
        <v>59</v>
      </c>
      <c r="B4" s="142"/>
      <c r="C4" s="142"/>
      <c r="D4" s="142"/>
      <c r="E4" s="142"/>
      <c r="F4" s="142"/>
      <c r="G4" s="142"/>
    </row>
    <row r="5" spans="1:7" x14ac:dyDescent="0.2">
      <c r="A5" s="110"/>
      <c r="B5" s="111"/>
    </row>
    <row r="6" spans="1:7" x14ac:dyDescent="0.2">
      <c r="A6" s="146"/>
      <c r="B6" s="146"/>
      <c r="C6" s="146"/>
      <c r="D6" s="146"/>
    </row>
    <row r="7" spans="1:7" ht="21" customHeight="1" x14ac:dyDescent="0.25">
      <c r="A7" s="162" t="s">
        <v>62</v>
      </c>
      <c r="B7" s="162"/>
      <c r="C7" s="162"/>
      <c r="D7" s="162"/>
    </row>
    <row r="8" spans="1:7" ht="22.5" customHeight="1" x14ac:dyDescent="0.25">
      <c r="A8" s="147" t="s">
        <v>63</v>
      </c>
      <c r="B8" s="147"/>
      <c r="C8" s="147"/>
      <c r="D8" s="147"/>
    </row>
    <row r="9" spans="1:7" ht="21.75" customHeight="1" x14ac:dyDescent="0.25">
      <c r="A9" s="148" t="s">
        <v>60</v>
      </c>
      <c r="B9" s="148"/>
      <c r="C9" s="148"/>
      <c r="D9" s="148"/>
    </row>
    <row r="10" spans="1:7" ht="15.75" x14ac:dyDescent="0.25">
      <c r="A10" s="78"/>
      <c r="B10" s="108"/>
      <c r="C10" s="108"/>
      <c r="D10" s="108"/>
    </row>
    <row r="11" spans="1:7" x14ac:dyDescent="0.2">
      <c r="A11" s="112"/>
    </row>
    <row r="12" spans="1:7" ht="15.75" x14ac:dyDescent="0.25">
      <c r="A12" s="77"/>
      <c r="B12" s="77"/>
      <c r="C12" s="116"/>
      <c r="D12" s="116"/>
      <c r="E12" s="143" t="s">
        <v>33</v>
      </c>
      <c r="F12" s="144"/>
      <c r="G12" s="145"/>
    </row>
    <row r="13" spans="1:7" ht="123" customHeight="1" x14ac:dyDescent="0.2">
      <c r="A13" s="132" t="s">
        <v>34</v>
      </c>
      <c r="B13" s="132" t="s">
        <v>35</v>
      </c>
      <c r="C13" s="133" t="s">
        <v>36</v>
      </c>
      <c r="D13" s="134" t="s">
        <v>37</v>
      </c>
      <c r="E13" s="135" t="s">
        <v>38</v>
      </c>
      <c r="F13" s="135" t="s">
        <v>39</v>
      </c>
      <c r="G13" s="135" t="s">
        <v>40</v>
      </c>
    </row>
    <row r="14" spans="1:7" ht="18" customHeight="1" x14ac:dyDescent="0.25">
      <c r="A14" s="130" t="s">
        <v>41</v>
      </c>
      <c r="B14" s="117" t="s">
        <v>42</v>
      </c>
      <c r="C14" s="118">
        <v>4.07</v>
      </c>
      <c r="D14" s="119" t="str">
        <f t="shared" ref="D14:D19" si="0">IF(AND(C14&gt;=E14, C14&lt;=G14), "OK", "Não OK")</f>
        <v>OK</v>
      </c>
      <c r="E14" s="120">
        <v>0.11</v>
      </c>
      <c r="F14" s="120">
        <v>4.07</v>
      </c>
      <c r="G14" s="120">
        <v>8.0299999999999994</v>
      </c>
    </row>
    <row r="15" spans="1:7" ht="15.75" x14ac:dyDescent="0.25">
      <c r="A15" s="130" t="s">
        <v>43</v>
      </c>
      <c r="B15" s="117" t="s">
        <v>44</v>
      </c>
      <c r="C15" s="118">
        <v>0.59</v>
      </c>
      <c r="D15" s="119" t="str">
        <f t="shared" si="0"/>
        <v>OK</v>
      </c>
      <c r="E15" s="120">
        <v>0</v>
      </c>
      <c r="F15" s="120">
        <v>0.59</v>
      </c>
      <c r="G15" s="120">
        <v>1.2</v>
      </c>
    </row>
    <row r="16" spans="1:7" ht="30.75" x14ac:dyDescent="0.25">
      <c r="A16" s="130" t="s">
        <v>45</v>
      </c>
      <c r="B16" s="117" t="s">
        <v>46</v>
      </c>
      <c r="C16" s="118">
        <v>1.18</v>
      </c>
      <c r="D16" s="119" t="str">
        <f t="shared" si="0"/>
        <v>OK</v>
      </c>
      <c r="E16" s="120">
        <v>0</v>
      </c>
      <c r="F16" s="120">
        <v>1.18</v>
      </c>
      <c r="G16" s="120">
        <v>2.4700000000000002</v>
      </c>
    </row>
    <row r="17" spans="1:7" ht="30.75" x14ac:dyDescent="0.25">
      <c r="A17" s="130" t="s">
        <v>47</v>
      </c>
      <c r="B17" s="117" t="s">
        <v>48</v>
      </c>
      <c r="C17" s="118">
        <v>6.03</v>
      </c>
      <c r="D17" s="119" t="str">
        <f t="shared" si="0"/>
        <v>OK</v>
      </c>
      <c r="E17" s="120">
        <v>6.03</v>
      </c>
      <c r="F17" s="120">
        <v>7.65</v>
      </c>
      <c r="G17" s="120">
        <v>9.0299999999999994</v>
      </c>
    </row>
    <row r="18" spans="1:7" ht="16.5" thickBot="1" x14ac:dyDescent="0.3">
      <c r="A18" s="131" t="s">
        <v>49</v>
      </c>
      <c r="B18" s="121" t="s">
        <v>50</v>
      </c>
      <c r="C18" s="122">
        <v>6.9</v>
      </c>
      <c r="D18" s="123" t="str">
        <f t="shared" si="0"/>
        <v>OK</v>
      </c>
      <c r="E18" s="124">
        <v>3.83</v>
      </c>
      <c r="F18" s="124">
        <v>6.9</v>
      </c>
      <c r="G18" s="124">
        <v>9.9600000000000009</v>
      </c>
    </row>
    <row r="19" spans="1:7" s="90" customFormat="1" ht="32.25" thickTop="1" x14ac:dyDescent="0.2">
      <c r="A19" s="125" t="s">
        <v>51</v>
      </c>
      <c r="B19" s="126" t="s">
        <v>52</v>
      </c>
      <c r="C19" s="127">
        <f>(((1+$C$14/100)*(1+$C$15/100)*(1+$C$16/100)*(1+$C$18/100))/(1-($C$17/100))-1)*100</f>
        <v>20.493471292736597</v>
      </c>
      <c r="D19" s="128" t="str">
        <f t="shared" si="0"/>
        <v>OK</v>
      </c>
      <c r="E19" s="129">
        <v>20</v>
      </c>
      <c r="F19" s="129">
        <v>25</v>
      </c>
      <c r="G19" s="129">
        <v>30</v>
      </c>
    </row>
    <row r="20" spans="1:7" ht="15" x14ac:dyDescent="0.2">
      <c r="A20" s="108"/>
      <c r="B20" s="108"/>
      <c r="C20" s="108"/>
      <c r="D20" s="108"/>
      <c r="E20" s="108"/>
      <c r="F20" s="108"/>
      <c r="G20" s="108"/>
    </row>
    <row r="21" spans="1:7" ht="41.25" customHeight="1" x14ac:dyDescent="0.2">
      <c r="A21" s="137" t="s">
        <v>61</v>
      </c>
      <c r="B21" s="137"/>
      <c r="C21" s="137"/>
      <c r="D21" s="137"/>
      <c r="E21" s="137"/>
      <c r="F21" s="137"/>
      <c r="G21" s="137"/>
    </row>
    <row r="22" spans="1:7" ht="15" x14ac:dyDescent="0.2">
      <c r="A22" s="108"/>
      <c r="B22" s="108"/>
      <c r="C22" s="108"/>
      <c r="D22" s="108"/>
      <c r="E22" s="108"/>
      <c r="F22" s="108"/>
      <c r="G22" s="108"/>
    </row>
    <row r="23" spans="1:7" ht="22.5" customHeight="1" x14ac:dyDescent="0.2">
      <c r="A23" s="108"/>
      <c r="B23" s="108"/>
      <c r="C23" s="113"/>
      <c r="D23" s="108"/>
      <c r="E23" s="108"/>
      <c r="F23" s="108"/>
      <c r="G23" s="108"/>
    </row>
    <row r="24" spans="1:7" ht="15" x14ac:dyDescent="0.2">
      <c r="A24" s="139" t="s">
        <v>64</v>
      </c>
      <c r="B24" s="139"/>
      <c r="C24" s="139"/>
      <c r="D24" s="108"/>
      <c r="E24" s="108"/>
      <c r="F24" s="108"/>
      <c r="G24" s="108"/>
    </row>
    <row r="25" spans="1:7" ht="15" x14ac:dyDescent="0.2">
      <c r="A25" s="114"/>
      <c r="B25" s="115"/>
      <c r="C25" s="115"/>
      <c r="D25" s="115"/>
      <c r="E25" s="108"/>
      <c r="F25" s="108"/>
      <c r="G25" s="108"/>
    </row>
    <row r="26" spans="1:7" ht="15" x14ac:dyDescent="0.2">
      <c r="A26" s="108"/>
      <c r="B26" s="108"/>
      <c r="C26" s="108"/>
      <c r="D26" s="108"/>
      <c r="E26" s="108"/>
      <c r="F26" s="108"/>
      <c r="G26" s="108"/>
    </row>
    <row r="27" spans="1:7" ht="15" x14ac:dyDescent="0.2">
      <c r="A27" s="108"/>
      <c r="B27" s="108"/>
      <c r="C27" s="108"/>
      <c r="D27" s="108"/>
      <c r="E27" s="108"/>
      <c r="F27" s="108"/>
      <c r="G27" s="108"/>
    </row>
    <row r="28" spans="1:7" ht="37.5" customHeight="1" x14ac:dyDescent="0.2">
      <c r="A28" s="136"/>
      <c r="B28" s="136"/>
      <c r="C28" s="140"/>
      <c r="D28" s="140"/>
      <c r="E28" s="108"/>
      <c r="F28" s="108"/>
      <c r="G28" s="108"/>
    </row>
    <row r="29" spans="1:7" ht="15" x14ac:dyDescent="0.2">
      <c r="A29" s="138"/>
      <c r="B29" s="138"/>
      <c r="C29" s="136"/>
      <c r="D29" s="136"/>
      <c r="E29" s="136"/>
      <c r="F29" s="136"/>
      <c r="G29" s="136"/>
    </row>
    <row r="30" spans="1:7" ht="15" x14ac:dyDescent="0.2">
      <c r="A30" s="136"/>
      <c r="B30" s="136"/>
      <c r="C30" s="136"/>
      <c r="D30" s="136"/>
      <c r="E30" s="136"/>
      <c r="F30" s="136"/>
      <c r="G30" s="136"/>
    </row>
    <row r="31" spans="1:7" ht="15" x14ac:dyDescent="0.2">
      <c r="A31" s="136"/>
      <c r="B31" s="136"/>
      <c r="C31" s="136"/>
      <c r="D31" s="136"/>
      <c r="E31" s="136"/>
      <c r="F31" s="136"/>
      <c r="G31" s="136"/>
    </row>
  </sheetData>
  <protectedRanges>
    <protectedRange sqref="B6:D9" name="Intervalo2"/>
  </protectedRanges>
  <mergeCells count="16">
    <mergeCell ref="A1:G1"/>
    <mergeCell ref="A4:G4"/>
    <mergeCell ref="E12:G12"/>
    <mergeCell ref="A6:D6"/>
    <mergeCell ref="A8:D8"/>
    <mergeCell ref="A9:D9"/>
    <mergeCell ref="C31:G31"/>
    <mergeCell ref="A31:B31"/>
    <mergeCell ref="A30:B30"/>
    <mergeCell ref="A21:G21"/>
    <mergeCell ref="C29:G29"/>
    <mergeCell ref="C30:G30"/>
    <mergeCell ref="A29:B29"/>
    <mergeCell ref="A24:C24"/>
    <mergeCell ref="A28:B28"/>
    <mergeCell ref="C28:D28"/>
  </mergeCells>
  <phoneticPr fontId="3" type="noConversion"/>
  <conditionalFormatting sqref="D14:D19">
    <cfRule type="cellIs" dxfId="9" priority="1" stopIfTrue="1" operator="equal">
      <formula>"NÃO OK"</formula>
    </cfRule>
    <cfRule type="cellIs" dxfId="8" priority="2" stopIfTrue="1" operator="equal">
      <formula>"OK"</formula>
    </cfRule>
  </conditionalFormatting>
  <printOptions horizontalCentered="1"/>
  <pageMargins left="0.78740157480314965" right="0.78740157480314965" top="1.7716535433070868" bottom="0.98425196850393704" header="0.51181102362204722" footer="0.51181102362204722"/>
  <pageSetup paperSize="9" scale="80" orientation="portrait" r:id="rId1"/>
  <headerFooter alignWithMargins="0">
    <oddHeader>&amp;C&amp;G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102"/>
  <sheetViews>
    <sheetView view="pageBreakPreview" topLeftCell="B3" zoomScale="85" zoomScaleNormal="75" zoomScaleSheetLayoutView="75" workbookViewId="0">
      <pane ySplit="6" topLeftCell="A9" activePane="bottomLeft" state="frozen"/>
      <selection activeCell="A3" sqref="A3"/>
      <selection pane="bottomLeft" activeCell="D7" sqref="D7"/>
    </sheetView>
  </sheetViews>
  <sheetFormatPr defaultRowHeight="12.75" x14ac:dyDescent="0.2"/>
  <cols>
    <col min="1" max="1" width="4.7109375" style="8" customWidth="1"/>
    <col min="2" max="2" width="8.7109375" customWidth="1"/>
    <col min="3" max="3" width="43.7109375" customWidth="1"/>
    <col min="4" max="4" width="14.85546875" style="3" customWidth="1"/>
    <col min="5" max="5" width="4.7109375" style="3" customWidth="1"/>
    <col min="6" max="6" width="7.42578125" style="24" customWidth="1"/>
    <col min="7" max="8" width="10.28515625" style="1" customWidth="1"/>
    <col min="9" max="9" width="13" style="2" customWidth="1"/>
    <col min="10" max="10" width="13.28515625" style="2" customWidth="1"/>
    <col min="11" max="11" width="9" style="2" customWidth="1"/>
    <col min="12" max="12" width="8.7109375" style="2" customWidth="1"/>
    <col min="13" max="13" width="9.85546875" style="88" customWidth="1"/>
    <col min="14" max="14" width="13.28515625" style="2" customWidth="1"/>
    <col min="15" max="15" width="11.85546875" style="2" customWidth="1"/>
  </cols>
  <sheetData>
    <row r="2" spans="1:15" ht="13.5" thickBot="1" x14ac:dyDescent="0.25">
      <c r="M2" s="79"/>
    </row>
    <row r="3" spans="1:15" ht="20.25" customHeight="1" thickBot="1" x14ac:dyDescent="0.3">
      <c r="B3" s="68" t="s">
        <v>2</v>
      </c>
      <c r="C3" s="10"/>
      <c r="D3" s="10"/>
      <c r="E3" s="10"/>
      <c r="F3" s="25"/>
      <c r="G3" s="11"/>
      <c r="H3" s="12"/>
      <c r="I3" s="12"/>
      <c r="J3" s="12"/>
      <c r="K3" s="12"/>
      <c r="L3" s="12"/>
      <c r="M3" s="80"/>
      <c r="N3" s="12"/>
      <c r="O3" s="69"/>
    </row>
    <row r="4" spans="1:15" ht="18" customHeight="1" x14ac:dyDescent="0.25">
      <c r="B4" s="60" t="e">
        <f>#REF!</f>
        <v>#REF!</v>
      </c>
      <c r="C4" s="153" t="e">
        <f>#REF!</f>
        <v>#REF!</v>
      </c>
      <c r="D4" s="154"/>
      <c r="E4" s="154"/>
      <c r="F4" s="155"/>
      <c r="G4" s="14" t="s">
        <v>19</v>
      </c>
      <c r="H4" s="14"/>
      <c r="I4" s="14"/>
      <c r="K4" s="102" t="e">
        <f>#REF!</f>
        <v>#REF!</v>
      </c>
      <c r="L4" s="103"/>
      <c r="M4" s="81"/>
      <c r="N4" s="49"/>
      <c r="O4" s="70"/>
    </row>
    <row r="5" spans="1:15" ht="18" customHeight="1" x14ac:dyDescent="0.25">
      <c r="B5" s="60" t="e">
        <f>#REF!</f>
        <v>#REF!</v>
      </c>
      <c r="C5" s="156" t="e">
        <f>#REF!</f>
        <v>#REF!</v>
      </c>
      <c r="D5" s="157"/>
      <c r="E5" s="157"/>
      <c r="F5" s="158"/>
      <c r="G5" s="50" t="s">
        <v>14</v>
      </c>
      <c r="H5" s="15"/>
      <c r="I5" s="15"/>
      <c r="K5" s="104" t="s">
        <v>15</v>
      </c>
      <c r="L5" s="105"/>
      <c r="M5" s="82"/>
      <c r="N5" s="51"/>
      <c r="O5" s="71"/>
    </row>
    <row r="6" spans="1:15" ht="18" customHeight="1" thickBot="1" x14ac:dyDescent="0.3">
      <c r="B6" s="60" t="e">
        <f>#REF!</f>
        <v>#REF!</v>
      </c>
      <c r="C6" s="159" t="e">
        <f>#REF!</f>
        <v>#REF!</v>
      </c>
      <c r="D6" s="160"/>
      <c r="E6" s="160"/>
      <c r="F6" s="161"/>
      <c r="G6" s="15"/>
      <c r="H6" s="15"/>
      <c r="I6" s="15"/>
      <c r="J6" s="15"/>
      <c r="K6" s="15"/>
      <c r="L6" s="15"/>
      <c r="M6" s="82"/>
      <c r="N6" s="15"/>
      <c r="O6" s="72"/>
    </row>
    <row r="7" spans="1:15" ht="18" customHeight="1" x14ac:dyDescent="0.2">
      <c r="B7" s="63"/>
      <c r="C7" s="5" t="s">
        <v>28</v>
      </c>
      <c r="D7" s="107" t="e">
        <f>#REF!</f>
        <v>#REF!</v>
      </c>
      <c r="E7" s="13" t="s">
        <v>21</v>
      </c>
      <c r="F7" s="26"/>
      <c r="G7" s="151" t="s">
        <v>11</v>
      </c>
      <c r="H7" s="152"/>
      <c r="I7" s="152"/>
      <c r="J7" s="152"/>
      <c r="K7" s="152"/>
      <c r="L7" s="152"/>
      <c r="M7" s="83"/>
      <c r="N7" s="149" t="s">
        <v>24</v>
      </c>
      <c r="O7" s="150"/>
    </row>
    <row r="8" spans="1:15" ht="78" customHeight="1" thickBot="1" x14ac:dyDescent="0.25">
      <c r="A8" s="9"/>
      <c r="B8" s="64" t="s">
        <v>0</v>
      </c>
      <c r="C8" s="56" t="s">
        <v>1</v>
      </c>
      <c r="D8" s="20" t="s">
        <v>5</v>
      </c>
      <c r="E8" s="20" t="s">
        <v>6</v>
      </c>
      <c r="F8" s="27" t="s">
        <v>7</v>
      </c>
      <c r="G8" s="19" t="s">
        <v>10</v>
      </c>
      <c r="H8" s="40" t="s">
        <v>8</v>
      </c>
      <c r="I8" s="40" t="s">
        <v>13</v>
      </c>
      <c r="J8" s="40" t="s">
        <v>12</v>
      </c>
      <c r="K8" s="18" t="s">
        <v>16</v>
      </c>
      <c r="L8" s="45" t="s">
        <v>9</v>
      </c>
      <c r="M8" s="84" t="s">
        <v>18</v>
      </c>
      <c r="N8" s="52" t="s">
        <v>22</v>
      </c>
      <c r="O8" s="92" t="s">
        <v>23</v>
      </c>
    </row>
    <row r="9" spans="1:15" ht="15.75" customHeight="1" x14ac:dyDescent="0.2">
      <c r="A9" s="55"/>
      <c r="B9" s="65" t="e">
        <f>#REF!</f>
        <v>#REF!</v>
      </c>
      <c r="C9" s="57" t="e">
        <f>#REF!</f>
        <v>#REF!</v>
      </c>
      <c r="D9" s="33"/>
      <c r="E9" s="34"/>
      <c r="F9" s="35"/>
      <c r="G9" s="36"/>
      <c r="H9" s="32"/>
      <c r="I9" s="48" t="e">
        <f>SUM(I10:I15)</f>
        <v>#REF!</v>
      </c>
      <c r="J9" s="48" t="e">
        <f>SUM(J10:J15)</f>
        <v>#REF!</v>
      </c>
      <c r="K9" s="37"/>
      <c r="L9" s="38"/>
      <c r="M9" s="85"/>
      <c r="N9" s="39"/>
      <c r="O9" s="38"/>
    </row>
    <row r="10" spans="1:15" ht="16.5" customHeight="1" x14ac:dyDescent="0.2">
      <c r="A10" s="55"/>
      <c r="B10" s="66" t="e">
        <f>#REF!</f>
        <v>#REF!</v>
      </c>
      <c r="C10" s="58" t="e">
        <f>#REF!</f>
        <v>#REF!</v>
      </c>
      <c r="D10" s="21" t="e">
        <f>#REF!</f>
        <v>#REF!</v>
      </c>
      <c r="E10" s="22" t="e">
        <f>#REF!</f>
        <v>#REF!</v>
      </c>
      <c r="F10" s="23" t="e">
        <f>#REF!</f>
        <v>#REF!</v>
      </c>
      <c r="G10" s="17">
        <v>0</v>
      </c>
      <c r="H10" s="42" t="e">
        <f t="shared" ref="H10:H15" si="0">ROUND(G10*(1+$D$7),2)</f>
        <v>#REF!</v>
      </c>
      <c r="I10" s="43" t="e">
        <f t="shared" ref="I10:I15" si="1">ROUND(F10*H10,2)</f>
        <v>#REF!</v>
      </c>
      <c r="J10" s="43" t="e">
        <f>#REF!</f>
        <v>#REF!</v>
      </c>
      <c r="K10" s="46" t="e">
        <f t="shared" ref="K10:K15" si="2">ROUND(J10/I10-1,2)</f>
        <v>#REF!</v>
      </c>
      <c r="L10" s="47" t="e">
        <f t="shared" ref="L10:L15" si="3">IF(K10&lt;=0,"OK","Não OK")</f>
        <v>#REF!</v>
      </c>
      <c r="M10" s="86" t="e">
        <f>#REF!</f>
        <v>#REF!</v>
      </c>
      <c r="N10" s="53" t="e">
        <f t="shared" ref="N10:N15" si="4">M10</f>
        <v>#REF!</v>
      </c>
      <c r="O10" s="93"/>
    </row>
    <row r="11" spans="1:15" ht="17.25" customHeight="1" x14ac:dyDescent="0.2">
      <c r="A11" s="55"/>
      <c r="B11" s="66" t="e">
        <f>#REF!</f>
        <v>#REF!</v>
      </c>
      <c r="C11" s="58" t="e">
        <f>#REF!</f>
        <v>#REF!</v>
      </c>
      <c r="D11" s="21" t="e">
        <f>#REF!</f>
        <v>#REF!</v>
      </c>
      <c r="E11" s="22" t="e">
        <f>#REF!</f>
        <v>#REF!</v>
      </c>
      <c r="F11" s="23" t="e">
        <f>#REF!</f>
        <v>#REF!</v>
      </c>
      <c r="G11" s="17">
        <v>0</v>
      </c>
      <c r="H11" s="42" t="e">
        <f t="shared" si="0"/>
        <v>#REF!</v>
      </c>
      <c r="I11" s="43" t="e">
        <f t="shared" si="1"/>
        <v>#REF!</v>
      </c>
      <c r="J11" s="43" t="e">
        <f>#REF!</f>
        <v>#REF!</v>
      </c>
      <c r="K11" s="46" t="e">
        <f t="shared" si="2"/>
        <v>#REF!</v>
      </c>
      <c r="L11" s="47" t="e">
        <f t="shared" si="3"/>
        <v>#REF!</v>
      </c>
      <c r="M11" s="86" t="e">
        <f>#REF!</f>
        <v>#REF!</v>
      </c>
      <c r="N11" s="53" t="e">
        <f t="shared" si="4"/>
        <v>#REF!</v>
      </c>
      <c r="O11" s="93"/>
    </row>
    <row r="12" spans="1:15" ht="15.75" customHeight="1" x14ac:dyDescent="0.2">
      <c r="A12" s="55"/>
      <c r="B12" s="66" t="e">
        <f>#REF!</f>
        <v>#REF!</v>
      </c>
      <c r="C12" s="58" t="e">
        <f>#REF!</f>
        <v>#REF!</v>
      </c>
      <c r="D12" s="21" t="e">
        <f>#REF!</f>
        <v>#REF!</v>
      </c>
      <c r="E12" s="22" t="e">
        <f>#REF!</f>
        <v>#REF!</v>
      </c>
      <c r="F12" s="23" t="e">
        <f>#REF!</f>
        <v>#REF!</v>
      </c>
      <c r="G12" s="17">
        <v>0</v>
      </c>
      <c r="H12" s="42" t="e">
        <f t="shared" si="0"/>
        <v>#REF!</v>
      </c>
      <c r="I12" s="43" t="e">
        <f t="shared" si="1"/>
        <v>#REF!</v>
      </c>
      <c r="J12" s="43" t="e">
        <f>#REF!</f>
        <v>#REF!</v>
      </c>
      <c r="K12" s="46" t="e">
        <f t="shared" si="2"/>
        <v>#REF!</v>
      </c>
      <c r="L12" s="47" t="e">
        <f t="shared" si="3"/>
        <v>#REF!</v>
      </c>
      <c r="M12" s="86" t="e">
        <f>#REF!</f>
        <v>#REF!</v>
      </c>
      <c r="N12" s="53" t="e">
        <f t="shared" si="4"/>
        <v>#REF!</v>
      </c>
      <c r="O12" s="93"/>
    </row>
    <row r="13" spans="1:15" ht="15.75" customHeight="1" x14ac:dyDescent="0.2">
      <c r="A13" s="55"/>
      <c r="B13" s="66" t="e">
        <f>#REF!</f>
        <v>#REF!</v>
      </c>
      <c r="C13" s="58" t="e">
        <f>#REF!</f>
        <v>#REF!</v>
      </c>
      <c r="D13" s="21" t="e">
        <f>#REF!</f>
        <v>#REF!</v>
      </c>
      <c r="E13" s="22" t="e">
        <f>#REF!</f>
        <v>#REF!</v>
      </c>
      <c r="F13" s="23" t="e">
        <f>#REF!</f>
        <v>#REF!</v>
      </c>
      <c r="G13" s="17">
        <v>0</v>
      </c>
      <c r="H13" s="42" t="e">
        <f t="shared" si="0"/>
        <v>#REF!</v>
      </c>
      <c r="I13" s="43" t="e">
        <f t="shared" si="1"/>
        <v>#REF!</v>
      </c>
      <c r="J13" s="43" t="e">
        <f>#REF!</f>
        <v>#REF!</v>
      </c>
      <c r="K13" s="46" t="e">
        <f t="shared" si="2"/>
        <v>#REF!</v>
      </c>
      <c r="L13" s="47" t="e">
        <f t="shared" si="3"/>
        <v>#REF!</v>
      </c>
      <c r="M13" s="86" t="e">
        <f>#REF!</f>
        <v>#REF!</v>
      </c>
      <c r="N13" s="53" t="e">
        <f t="shared" si="4"/>
        <v>#REF!</v>
      </c>
      <c r="O13" s="93"/>
    </row>
    <row r="14" spans="1:15" ht="15.75" customHeight="1" x14ac:dyDescent="0.2">
      <c r="A14" s="55"/>
      <c r="B14" s="66" t="e">
        <f>#REF!</f>
        <v>#REF!</v>
      </c>
      <c r="C14" s="58" t="e">
        <f>#REF!</f>
        <v>#REF!</v>
      </c>
      <c r="D14" s="21" t="e">
        <f>#REF!</f>
        <v>#REF!</v>
      </c>
      <c r="E14" s="22" t="e">
        <f>#REF!</f>
        <v>#REF!</v>
      </c>
      <c r="F14" s="23" t="e">
        <f>#REF!</f>
        <v>#REF!</v>
      </c>
      <c r="G14" s="17">
        <v>0</v>
      </c>
      <c r="H14" s="42" t="e">
        <f t="shared" si="0"/>
        <v>#REF!</v>
      </c>
      <c r="I14" s="43" t="e">
        <f t="shared" si="1"/>
        <v>#REF!</v>
      </c>
      <c r="J14" s="43" t="e">
        <f>#REF!</f>
        <v>#REF!</v>
      </c>
      <c r="K14" s="46" t="e">
        <f t="shared" si="2"/>
        <v>#REF!</v>
      </c>
      <c r="L14" s="47" t="e">
        <f t="shared" si="3"/>
        <v>#REF!</v>
      </c>
      <c r="M14" s="86" t="e">
        <f>#REF!</f>
        <v>#REF!</v>
      </c>
      <c r="N14" s="53" t="e">
        <f t="shared" si="4"/>
        <v>#REF!</v>
      </c>
      <c r="O14" s="93"/>
    </row>
    <row r="15" spans="1:15" ht="15.75" customHeight="1" x14ac:dyDescent="0.2">
      <c r="A15" s="55"/>
      <c r="B15" s="66" t="e">
        <f>#REF!</f>
        <v>#REF!</v>
      </c>
      <c r="C15" s="58" t="e">
        <f>#REF!</f>
        <v>#REF!</v>
      </c>
      <c r="D15" s="21" t="e">
        <f>#REF!</f>
        <v>#REF!</v>
      </c>
      <c r="E15" s="22" t="e">
        <f>#REF!</f>
        <v>#REF!</v>
      </c>
      <c r="F15" s="23" t="e">
        <f>#REF!</f>
        <v>#REF!</v>
      </c>
      <c r="G15" s="17">
        <v>0</v>
      </c>
      <c r="H15" s="42" t="e">
        <f t="shared" si="0"/>
        <v>#REF!</v>
      </c>
      <c r="I15" s="43" t="e">
        <f t="shared" si="1"/>
        <v>#REF!</v>
      </c>
      <c r="J15" s="43" t="e">
        <f>#REF!</f>
        <v>#REF!</v>
      </c>
      <c r="K15" s="46" t="e">
        <f t="shared" si="2"/>
        <v>#REF!</v>
      </c>
      <c r="L15" s="47" t="e">
        <f t="shared" si="3"/>
        <v>#REF!</v>
      </c>
      <c r="M15" s="86" t="e">
        <f>#REF!</f>
        <v>#REF!</v>
      </c>
      <c r="N15" s="53" t="e">
        <f t="shared" si="4"/>
        <v>#REF!</v>
      </c>
      <c r="O15" s="93"/>
    </row>
    <row r="16" spans="1:15" ht="17.25" customHeight="1" x14ac:dyDescent="0.2">
      <c r="A16" s="55"/>
      <c r="B16" s="65" t="e">
        <f>#REF!</f>
        <v>#REF!</v>
      </c>
      <c r="C16" s="57" t="e">
        <f>#REF!</f>
        <v>#REF!</v>
      </c>
      <c r="D16" s="33"/>
      <c r="E16" s="34"/>
      <c r="F16" s="35"/>
      <c r="G16" s="36"/>
      <c r="H16" s="32"/>
      <c r="I16" s="48" t="e">
        <f>SUM(I17:I22)</f>
        <v>#REF!</v>
      </c>
      <c r="J16" s="48" t="e">
        <f>SUM(J17:J22)</f>
        <v>#REF!</v>
      </c>
      <c r="K16" s="37"/>
      <c r="L16" s="38"/>
      <c r="M16" s="85"/>
      <c r="N16" s="39"/>
      <c r="O16" s="38"/>
    </row>
    <row r="17" spans="1:15" ht="17.25" customHeight="1" x14ac:dyDescent="0.2">
      <c r="A17" s="55"/>
      <c r="B17" s="66" t="e">
        <f>#REF!</f>
        <v>#REF!</v>
      </c>
      <c r="C17" s="58" t="e">
        <f>#REF!</f>
        <v>#REF!</v>
      </c>
      <c r="D17" s="21" t="e">
        <f>#REF!</f>
        <v>#REF!</v>
      </c>
      <c r="E17" s="22" t="e">
        <f>#REF!</f>
        <v>#REF!</v>
      </c>
      <c r="F17" s="23" t="e">
        <f>#REF!</f>
        <v>#REF!</v>
      </c>
      <c r="G17" s="17">
        <v>0</v>
      </c>
      <c r="H17" s="42" t="e">
        <f t="shared" ref="H17:H22" si="5">ROUND(G17*(1+$D$7),2)</f>
        <v>#REF!</v>
      </c>
      <c r="I17" s="43" t="e">
        <f t="shared" ref="I17:I22" si="6">ROUND(F17*H17,2)</f>
        <v>#REF!</v>
      </c>
      <c r="J17" s="43" t="e">
        <f>#REF!</f>
        <v>#REF!</v>
      </c>
      <c r="K17" s="46" t="e">
        <f t="shared" ref="K17:K22" si="7">ROUND(J17/I17-1,2)</f>
        <v>#REF!</v>
      </c>
      <c r="L17" s="47" t="e">
        <f t="shared" ref="L17:L22" si="8">IF(K17&lt;=0,"OK","Não OK")</f>
        <v>#REF!</v>
      </c>
      <c r="M17" s="86" t="e">
        <f>#REF!</f>
        <v>#REF!</v>
      </c>
      <c r="N17" s="53" t="e">
        <f t="shared" ref="N17:N22" si="9">M17</f>
        <v>#REF!</v>
      </c>
      <c r="O17" s="93"/>
    </row>
    <row r="18" spans="1:15" ht="17.25" customHeight="1" x14ac:dyDescent="0.2">
      <c r="A18" s="55"/>
      <c r="B18" s="66" t="e">
        <f>#REF!</f>
        <v>#REF!</v>
      </c>
      <c r="C18" s="58" t="e">
        <f>#REF!</f>
        <v>#REF!</v>
      </c>
      <c r="D18" s="21" t="e">
        <f>#REF!</f>
        <v>#REF!</v>
      </c>
      <c r="E18" s="22" t="e">
        <f>#REF!</f>
        <v>#REF!</v>
      </c>
      <c r="F18" s="23" t="e">
        <f>#REF!</f>
        <v>#REF!</v>
      </c>
      <c r="G18" s="17">
        <v>0</v>
      </c>
      <c r="H18" s="42" t="e">
        <f t="shared" si="5"/>
        <v>#REF!</v>
      </c>
      <c r="I18" s="43" t="e">
        <f t="shared" si="6"/>
        <v>#REF!</v>
      </c>
      <c r="J18" s="43" t="e">
        <f>#REF!</f>
        <v>#REF!</v>
      </c>
      <c r="K18" s="46" t="e">
        <f t="shared" si="7"/>
        <v>#REF!</v>
      </c>
      <c r="L18" s="47" t="e">
        <f t="shared" si="8"/>
        <v>#REF!</v>
      </c>
      <c r="M18" s="86" t="e">
        <f>#REF!</f>
        <v>#REF!</v>
      </c>
      <c r="N18" s="53" t="e">
        <f t="shared" si="9"/>
        <v>#REF!</v>
      </c>
      <c r="O18" s="93"/>
    </row>
    <row r="19" spans="1:15" ht="17.25" customHeight="1" x14ac:dyDescent="0.2">
      <c r="A19" s="55"/>
      <c r="B19" s="66" t="e">
        <f>#REF!</f>
        <v>#REF!</v>
      </c>
      <c r="C19" s="58" t="e">
        <f>#REF!</f>
        <v>#REF!</v>
      </c>
      <c r="D19" s="21" t="e">
        <f>#REF!</f>
        <v>#REF!</v>
      </c>
      <c r="E19" s="22" t="e">
        <f>#REF!</f>
        <v>#REF!</v>
      </c>
      <c r="F19" s="23" t="e">
        <f>#REF!</f>
        <v>#REF!</v>
      </c>
      <c r="G19" s="17">
        <v>0</v>
      </c>
      <c r="H19" s="42" t="e">
        <f t="shared" si="5"/>
        <v>#REF!</v>
      </c>
      <c r="I19" s="43" t="e">
        <f t="shared" si="6"/>
        <v>#REF!</v>
      </c>
      <c r="J19" s="43" t="e">
        <f>#REF!</f>
        <v>#REF!</v>
      </c>
      <c r="K19" s="46" t="e">
        <f t="shared" si="7"/>
        <v>#REF!</v>
      </c>
      <c r="L19" s="47" t="e">
        <f t="shared" si="8"/>
        <v>#REF!</v>
      </c>
      <c r="M19" s="86" t="e">
        <f>#REF!</f>
        <v>#REF!</v>
      </c>
      <c r="N19" s="53" t="e">
        <f t="shared" si="9"/>
        <v>#REF!</v>
      </c>
      <c r="O19" s="93"/>
    </row>
    <row r="20" spans="1:15" ht="17.25" customHeight="1" x14ac:dyDescent="0.2">
      <c r="A20" s="55"/>
      <c r="B20" s="66" t="e">
        <f>#REF!</f>
        <v>#REF!</v>
      </c>
      <c r="C20" s="58" t="e">
        <f>#REF!</f>
        <v>#REF!</v>
      </c>
      <c r="D20" s="21" t="e">
        <f>#REF!</f>
        <v>#REF!</v>
      </c>
      <c r="E20" s="22" t="e">
        <f>#REF!</f>
        <v>#REF!</v>
      </c>
      <c r="F20" s="23" t="e">
        <f>#REF!</f>
        <v>#REF!</v>
      </c>
      <c r="G20" s="17">
        <v>0</v>
      </c>
      <c r="H20" s="42" t="e">
        <f t="shared" si="5"/>
        <v>#REF!</v>
      </c>
      <c r="I20" s="43" t="e">
        <f t="shared" si="6"/>
        <v>#REF!</v>
      </c>
      <c r="J20" s="43" t="e">
        <f>#REF!</f>
        <v>#REF!</v>
      </c>
      <c r="K20" s="46" t="e">
        <f t="shared" si="7"/>
        <v>#REF!</v>
      </c>
      <c r="L20" s="47" t="e">
        <f t="shared" si="8"/>
        <v>#REF!</v>
      </c>
      <c r="M20" s="86" t="e">
        <f>#REF!</f>
        <v>#REF!</v>
      </c>
      <c r="N20" s="53" t="e">
        <f t="shared" si="9"/>
        <v>#REF!</v>
      </c>
      <c r="O20" s="93"/>
    </row>
    <row r="21" spans="1:15" ht="17.25" customHeight="1" x14ac:dyDescent="0.2">
      <c r="A21" s="55"/>
      <c r="B21" s="66" t="e">
        <f>#REF!</f>
        <v>#REF!</v>
      </c>
      <c r="C21" s="58" t="e">
        <f>#REF!</f>
        <v>#REF!</v>
      </c>
      <c r="D21" s="21" t="e">
        <f>#REF!</f>
        <v>#REF!</v>
      </c>
      <c r="E21" s="22" t="e">
        <f>#REF!</f>
        <v>#REF!</v>
      </c>
      <c r="F21" s="23" t="e">
        <f>#REF!</f>
        <v>#REF!</v>
      </c>
      <c r="G21" s="17">
        <v>0</v>
      </c>
      <c r="H21" s="42" t="e">
        <f t="shared" si="5"/>
        <v>#REF!</v>
      </c>
      <c r="I21" s="43" t="e">
        <f t="shared" si="6"/>
        <v>#REF!</v>
      </c>
      <c r="J21" s="43" t="e">
        <f>#REF!</f>
        <v>#REF!</v>
      </c>
      <c r="K21" s="46" t="e">
        <f t="shared" si="7"/>
        <v>#REF!</v>
      </c>
      <c r="L21" s="47" t="e">
        <f t="shared" si="8"/>
        <v>#REF!</v>
      </c>
      <c r="M21" s="86" t="e">
        <f>#REF!</f>
        <v>#REF!</v>
      </c>
      <c r="N21" s="53" t="e">
        <f t="shared" si="9"/>
        <v>#REF!</v>
      </c>
      <c r="O21" s="93"/>
    </row>
    <row r="22" spans="1:15" ht="17.25" customHeight="1" x14ac:dyDescent="0.2">
      <c r="A22" s="55"/>
      <c r="B22" s="66" t="e">
        <f>#REF!</f>
        <v>#REF!</v>
      </c>
      <c r="C22" s="58" t="e">
        <f>#REF!</f>
        <v>#REF!</v>
      </c>
      <c r="D22" s="21" t="e">
        <f>#REF!</f>
        <v>#REF!</v>
      </c>
      <c r="E22" s="22" t="e">
        <f>#REF!</f>
        <v>#REF!</v>
      </c>
      <c r="F22" s="23" t="e">
        <f>#REF!</f>
        <v>#REF!</v>
      </c>
      <c r="G22" s="17">
        <v>0</v>
      </c>
      <c r="H22" s="42" t="e">
        <f t="shared" si="5"/>
        <v>#REF!</v>
      </c>
      <c r="I22" s="43" t="e">
        <f t="shared" si="6"/>
        <v>#REF!</v>
      </c>
      <c r="J22" s="43" t="e">
        <f>#REF!</f>
        <v>#REF!</v>
      </c>
      <c r="K22" s="46" t="e">
        <f t="shared" si="7"/>
        <v>#REF!</v>
      </c>
      <c r="L22" s="47" t="e">
        <f t="shared" si="8"/>
        <v>#REF!</v>
      </c>
      <c r="M22" s="86" t="e">
        <f>#REF!</f>
        <v>#REF!</v>
      </c>
      <c r="N22" s="53" t="e">
        <f t="shared" si="9"/>
        <v>#REF!</v>
      </c>
      <c r="O22" s="93"/>
    </row>
    <row r="23" spans="1:15" ht="18" customHeight="1" x14ac:dyDescent="0.2">
      <c r="A23" s="55"/>
      <c r="B23" s="65" t="e">
        <f>#REF!</f>
        <v>#REF!</v>
      </c>
      <c r="C23" s="57" t="e">
        <f>#REF!</f>
        <v>#REF!</v>
      </c>
      <c r="D23" s="33"/>
      <c r="E23" s="34"/>
      <c r="F23" s="35"/>
      <c r="G23" s="36"/>
      <c r="H23" s="32"/>
      <c r="I23" s="48" t="e">
        <f>SUM(I24:I29)</f>
        <v>#REF!</v>
      </c>
      <c r="J23" s="48" t="e">
        <f>SUM(J24:J29)</f>
        <v>#REF!</v>
      </c>
      <c r="K23" s="37"/>
      <c r="L23" s="38"/>
      <c r="M23" s="85"/>
      <c r="N23" s="39"/>
      <c r="O23" s="38"/>
    </row>
    <row r="24" spans="1:15" ht="17.25" customHeight="1" x14ac:dyDescent="0.2">
      <c r="A24" s="55"/>
      <c r="B24" s="66" t="e">
        <f>#REF!</f>
        <v>#REF!</v>
      </c>
      <c r="C24" s="58" t="e">
        <f>#REF!</f>
        <v>#REF!</v>
      </c>
      <c r="D24" s="21" t="e">
        <f>#REF!</f>
        <v>#REF!</v>
      </c>
      <c r="E24" s="22" t="e">
        <f>#REF!</f>
        <v>#REF!</v>
      </c>
      <c r="F24" s="23" t="e">
        <f>#REF!</f>
        <v>#REF!</v>
      </c>
      <c r="G24" s="17">
        <v>0</v>
      </c>
      <c r="H24" s="42" t="e">
        <f t="shared" ref="H24:H29" si="10">ROUND(G24*(1+$D$7),2)</f>
        <v>#REF!</v>
      </c>
      <c r="I24" s="43" t="e">
        <f t="shared" ref="I24:I29" si="11">ROUND(F24*H24,2)</f>
        <v>#REF!</v>
      </c>
      <c r="J24" s="43" t="e">
        <f>#REF!</f>
        <v>#REF!</v>
      </c>
      <c r="K24" s="46" t="e">
        <f t="shared" ref="K24:K29" si="12">ROUND(J24/I24-1,2)</f>
        <v>#REF!</v>
      </c>
      <c r="L24" s="47" t="e">
        <f t="shared" ref="L24:L29" si="13">IF(K24&lt;=0,"OK","Não OK")</f>
        <v>#REF!</v>
      </c>
      <c r="M24" s="86" t="e">
        <f>#REF!</f>
        <v>#REF!</v>
      </c>
      <c r="N24" s="53" t="e">
        <f t="shared" ref="N24:N29" si="14">M24</f>
        <v>#REF!</v>
      </c>
      <c r="O24" s="93"/>
    </row>
    <row r="25" spans="1:15" ht="17.25" customHeight="1" x14ac:dyDescent="0.2">
      <c r="A25" s="55"/>
      <c r="B25" s="66" t="e">
        <f>#REF!</f>
        <v>#REF!</v>
      </c>
      <c r="C25" s="58" t="e">
        <f>#REF!</f>
        <v>#REF!</v>
      </c>
      <c r="D25" s="21" t="e">
        <f>#REF!</f>
        <v>#REF!</v>
      </c>
      <c r="E25" s="22" t="e">
        <f>#REF!</f>
        <v>#REF!</v>
      </c>
      <c r="F25" s="23" t="e">
        <f>#REF!</f>
        <v>#REF!</v>
      </c>
      <c r="G25" s="17">
        <v>0</v>
      </c>
      <c r="H25" s="42" t="e">
        <f t="shared" si="10"/>
        <v>#REF!</v>
      </c>
      <c r="I25" s="43" t="e">
        <f t="shared" si="11"/>
        <v>#REF!</v>
      </c>
      <c r="J25" s="43" t="e">
        <f>#REF!</f>
        <v>#REF!</v>
      </c>
      <c r="K25" s="46" t="e">
        <f t="shared" si="12"/>
        <v>#REF!</v>
      </c>
      <c r="L25" s="47" t="e">
        <f t="shared" si="13"/>
        <v>#REF!</v>
      </c>
      <c r="M25" s="86" t="e">
        <f>#REF!</f>
        <v>#REF!</v>
      </c>
      <c r="N25" s="53" t="e">
        <f t="shared" si="14"/>
        <v>#REF!</v>
      </c>
      <c r="O25" s="93"/>
    </row>
    <row r="26" spans="1:15" ht="17.25" customHeight="1" x14ac:dyDescent="0.2">
      <c r="A26" s="55"/>
      <c r="B26" s="66" t="e">
        <f>#REF!</f>
        <v>#REF!</v>
      </c>
      <c r="C26" s="58" t="e">
        <f>#REF!</f>
        <v>#REF!</v>
      </c>
      <c r="D26" s="21" t="e">
        <f>#REF!</f>
        <v>#REF!</v>
      </c>
      <c r="E26" s="22" t="e">
        <f>#REF!</f>
        <v>#REF!</v>
      </c>
      <c r="F26" s="23" t="e">
        <f>#REF!</f>
        <v>#REF!</v>
      </c>
      <c r="G26" s="17">
        <v>0</v>
      </c>
      <c r="H26" s="42" t="e">
        <f t="shared" si="10"/>
        <v>#REF!</v>
      </c>
      <c r="I26" s="43" t="e">
        <f t="shared" si="11"/>
        <v>#REF!</v>
      </c>
      <c r="J26" s="43" t="e">
        <f>#REF!</f>
        <v>#REF!</v>
      </c>
      <c r="K26" s="46" t="e">
        <f t="shared" si="12"/>
        <v>#REF!</v>
      </c>
      <c r="L26" s="47" t="e">
        <f t="shared" si="13"/>
        <v>#REF!</v>
      </c>
      <c r="M26" s="86" t="e">
        <f>#REF!</f>
        <v>#REF!</v>
      </c>
      <c r="N26" s="53" t="e">
        <f t="shared" si="14"/>
        <v>#REF!</v>
      </c>
      <c r="O26" s="93"/>
    </row>
    <row r="27" spans="1:15" ht="17.25" customHeight="1" x14ac:dyDescent="0.2">
      <c r="A27" s="55"/>
      <c r="B27" s="66" t="e">
        <f>#REF!</f>
        <v>#REF!</v>
      </c>
      <c r="C27" s="58" t="e">
        <f>#REF!</f>
        <v>#REF!</v>
      </c>
      <c r="D27" s="21" t="e">
        <f>#REF!</f>
        <v>#REF!</v>
      </c>
      <c r="E27" s="22" t="e">
        <f>#REF!</f>
        <v>#REF!</v>
      </c>
      <c r="F27" s="23" t="e">
        <f>#REF!</f>
        <v>#REF!</v>
      </c>
      <c r="G27" s="17">
        <v>0</v>
      </c>
      <c r="H27" s="42" t="e">
        <f t="shared" si="10"/>
        <v>#REF!</v>
      </c>
      <c r="I27" s="43" t="e">
        <f t="shared" si="11"/>
        <v>#REF!</v>
      </c>
      <c r="J27" s="43" t="e">
        <f>#REF!</f>
        <v>#REF!</v>
      </c>
      <c r="K27" s="46" t="e">
        <f t="shared" si="12"/>
        <v>#REF!</v>
      </c>
      <c r="L27" s="47" t="e">
        <f t="shared" si="13"/>
        <v>#REF!</v>
      </c>
      <c r="M27" s="86" t="e">
        <f>#REF!</f>
        <v>#REF!</v>
      </c>
      <c r="N27" s="53" t="e">
        <f t="shared" si="14"/>
        <v>#REF!</v>
      </c>
      <c r="O27" s="93"/>
    </row>
    <row r="28" spans="1:15" ht="17.25" customHeight="1" x14ac:dyDescent="0.2">
      <c r="A28" s="55"/>
      <c r="B28" s="66" t="e">
        <f>#REF!</f>
        <v>#REF!</v>
      </c>
      <c r="C28" s="58" t="e">
        <f>#REF!</f>
        <v>#REF!</v>
      </c>
      <c r="D28" s="21" t="e">
        <f>#REF!</f>
        <v>#REF!</v>
      </c>
      <c r="E28" s="22" t="e">
        <f>#REF!</f>
        <v>#REF!</v>
      </c>
      <c r="F28" s="23" t="e">
        <f>#REF!</f>
        <v>#REF!</v>
      </c>
      <c r="G28" s="17">
        <v>0</v>
      </c>
      <c r="H28" s="42" t="e">
        <f t="shared" si="10"/>
        <v>#REF!</v>
      </c>
      <c r="I28" s="43" t="e">
        <f t="shared" si="11"/>
        <v>#REF!</v>
      </c>
      <c r="J28" s="43" t="e">
        <f>#REF!</f>
        <v>#REF!</v>
      </c>
      <c r="K28" s="46" t="e">
        <f t="shared" si="12"/>
        <v>#REF!</v>
      </c>
      <c r="L28" s="47" t="e">
        <f t="shared" si="13"/>
        <v>#REF!</v>
      </c>
      <c r="M28" s="86" t="e">
        <f>#REF!</f>
        <v>#REF!</v>
      </c>
      <c r="N28" s="53" t="e">
        <f t="shared" si="14"/>
        <v>#REF!</v>
      </c>
      <c r="O28" s="93"/>
    </row>
    <row r="29" spans="1:15" ht="17.25" customHeight="1" x14ac:dyDescent="0.2">
      <c r="A29" s="55"/>
      <c r="B29" s="66" t="e">
        <f>#REF!</f>
        <v>#REF!</v>
      </c>
      <c r="C29" s="58" t="e">
        <f>#REF!</f>
        <v>#REF!</v>
      </c>
      <c r="D29" s="21" t="e">
        <f>#REF!</f>
        <v>#REF!</v>
      </c>
      <c r="E29" s="22" t="e">
        <f>#REF!</f>
        <v>#REF!</v>
      </c>
      <c r="F29" s="23" t="e">
        <f>#REF!</f>
        <v>#REF!</v>
      </c>
      <c r="G29" s="17">
        <v>0</v>
      </c>
      <c r="H29" s="42" t="e">
        <f t="shared" si="10"/>
        <v>#REF!</v>
      </c>
      <c r="I29" s="43" t="e">
        <f t="shared" si="11"/>
        <v>#REF!</v>
      </c>
      <c r="J29" s="43" t="e">
        <f>#REF!</f>
        <v>#REF!</v>
      </c>
      <c r="K29" s="46" t="e">
        <f t="shared" si="12"/>
        <v>#REF!</v>
      </c>
      <c r="L29" s="47" t="e">
        <f t="shared" si="13"/>
        <v>#REF!</v>
      </c>
      <c r="M29" s="86" t="e">
        <f>#REF!</f>
        <v>#REF!</v>
      </c>
      <c r="N29" s="53" t="e">
        <f t="shared" si="14"/>
        <v>#REF!</v>
      </c>
      <c r="O29" s="93"/>
    </row>
    <row r="30" spans="1:15" ht="18.75" customHeight="1" x14ac:dyDescent="0.2">
      <c r="A30" s="55"/>
      <c r="B30" s="65" t="e">
        <f>#REF!</f>
        <v>#REF!</v>
      </c>
      <c r="C30" s="57" t="e">
        <f>#REF!</f>
        <v>#REF!</v>
      </c>
      <c r="D30" s="33"/>
      <c r="E30" s="34"/>
      <c r="F30" s="35"/>
      <c r="G30" s="36"/>
      <c r="H30" s="32"/>
      <c r="I30" s="48" t="e">
        <f>SUM(I31:I36)</f>
        <v>#REF!</v>
      </c>
      <c r="J30" s="48" t="e">
        <f>SUM(J31:J36)</f>
        <v>#REF!</v>
      </c>
      <c r="K30" s="37"/>
      <c r="L30" s="38"/>
      <c r="M30" s="85"/>
      <c r="N30" s="39"/>
      <c r="O30" s="38"/>
    </row>
    <row r="31" spans="1:15" ht="17.25" customHeight="1" x14ac:dyDescent="0.2">
      <c r="A31" s="55"/>
      <c r="B31" s="66" t="e">
        <f>#REF!</f>
        <v>#REF!</v>
      </c>
      <c r="C31" s="58" t="e">
        <f>#REF!</f>
        <v>#REF!</v>
      </c>
      <c r="D31" s="21" t="e">
        <f>#REF!</f>
        <v>#REF!</v>
      </c>
      <c r="E31" s="22" t="e">
        <f>#REF!</f>
        <v>#REF!</v>
      </c>
      <c r="F31" s="23" t="e">
        <f>#REF!</f>
        <v>#REF!</v>
      </c>
      <c r="G31" s="17">
        <v>0</v>
      </c>
      <c r="H31" s="42" t="e">
        <f t="shared" ref="H31:H36" si="15">ROUND(G31*(1+$D$7),2)</f>
        <v>#REF!</v>
      </c>
      <c r="I31" s="43" t="e">
        <f t="shared" ref="I31:I36" si="16">ROUND(F31*H31,2)</f>
        <v>#REF!</v>
      </c>
      <c r="J31" s="43" t="e">
        <f>#REF!</f>
        <v>#REF!</v>
      </c>
      <c r="K31" s="46" t="e">
        <f t="shared" ref="K31:K36" si="17">ROUND(J31/I31-1,2)</f>
        <v>#REF!</v>
      </c>
      <c r="L31" s="47" t="e">
        <f t="shared" ref="L31:L36" si="18">IF(K31&lt;=0,"OK","Não OK")</f>
        <v>#REF!</v>
      </c>
      <c r="M31" s="86" t="e">
        <f>#REF!</f>
        <v>#REF!</v>
      </c>
      <c r="N31" s="53" t="e">
        <f t="shared" ref="N31:N36" si="19">M31</f>
        <v>#REF!</v>
      </c>
      <c r="O31" s="93"/>
    </row>
    <row r="32" spans="1:15" ht="17.25" customHeight="1" x14ac:dyDescent="0.2">
      <c r="A32" s="55"/>
      <c r="B32" s="66" t="e">
        <f>#REF!</f>
        <v>#REF!</v>
      </c>
      <c r="C32" s="58" t="e">
        <f>#REF!</f>
        <v>#REF!</v>
      </c>
      <c r="D32" s="21" t="e">
        <f>#REF!</f>
        <v>#REF!</v>
      </c>
      <c r="E32" s="22" t="e">
        <f>#REF!</f>
        <v>#REF!</v>
      </c>
      <c r="F32" s="23" t="e">
        <f>#REF!</f>
        <v>#REF!</v>
      </c>
      <c r="G32" s="17">
        <v>0</v>
      </c>
      <c r="H32" s="42" t="e">
        <f t="shared" si="15"/>
        <v>#REF!</v>
      </c>
      <c r="I32" s="43" t="e">
        <f t="shared" si="16"/>
        <v>#REF!</v>
      </c>
      <c r="J32" s="43" t="e">
        <f>#REF!</f>
        <v>#REF!</v>
      </c>
      <c r="K32" s="46" t="e">
        <f t="shared" si="17"/>
        <v>#REF!</v>
      </c>
      <c r="L32" s="47" t="e">
        <f t="shared" si="18"/>
        <v>#REF!</v>
      </c>
      <c r="M32" s="86" t="e">
        <f>#REF!</f>
        <v>#REF!</v>
      </c>
      <c r="N32" s="53" t="e">
        <f t="shared" si="19"/>
        <v>#REF!</v>
      </c>
      <c r="O32" s="93"/>
    </row>
    <row r="33" spans="1:15" ht="17.25" customHeight="1" x14ac:dyDescent="0.2">
      <c r="A33" s="55"/>
      <c r="B33" s="66" t="e">
        <f>#REF!</f>
        <v>#REF!</v>
      </c>
      <c r="C33" s="58" t="e">
        <f>#REF!</f>
        <v>#REF!</v>
      </c>
      <c r="D33" s="21" t="e">
        <f>#REF!</f>
        <v>#REF!</v>
      </c>
      <c r="E33" s="22" t="e">
        <f>#REF!</f>
        <v>#REF!</v>
      </c>
      <c r="F33" s="23" t="e">
        <f>#REF!</f>
        <v>#REF!</v>
      </c>
      <c r="G33" s="17">
        <v>0</v>
      </c>
      <c r="H33" s="42" t="e">
        <f t="shared" si="15"/>
        <v>#REF!</v>
      </c>
      <c r="I33" s="43" t="e">
        <f t="shared" si="16"/>
        <v>#REF!</v>
      </c>
      <c r="J33" s="43" t="e">
        <f>#REF!</f>
        <v>#REF!</v>
      </c>
      <c r="K33" s="46" t="e">
        <f t="shared" si="17"/>
        <v>#REF!</v>
      </c>
      <c r="L33" s="47" t="e">
        <f t="shared" si="18"/>
        <v>#REF!</v>
      </c>
      <c r="M33" s="86" t="e">
        <f>#REF!</f>
        <v>#REF!</v>
      </c>
      <c r="N33" s="53" t="e">
        <f t="shared" si="19"/>
        <v>#REF!</v>
      </c>
      <c r="O33" s="93"/>
    </row>
    <row r="34" spans="1:15" ht="17.25" customHeight="1" x14ac:dyDescent="0.2">
      <c r="A34" s="55"/>
      <c r="B34" s="66" t="e">
        <f>#REF!</f>
        <v>#REF!</v>
      </c>
      <c r="C34" s="58" t="e">
        <f>#REF!</f>
        <v>#REF!</v>
      </c>
      <c r="D34" s="21" t="e">
        <f>#REF!</f>
        <v>#REF!</v>
      </c>
      <c r="E34" s="22" t="e">
        <f>#REF!</f>
        <v>#REF!</v>
      </c>
      <c r="F34" s="23" t="e">
        <f>#REF!</f>
        <v>#REF!</v>
      </c>
      <c r="G34" s="17">
        <v>0</v>
      </c>
      <c r="H34" s="42" t="e">
        <f t="shared" si="15"/>
        <v>#REF!</v>
      </c>
      <c r="I34" s="43" t="e">
        <f t="shared" si="16"/>
        <v>#REF!</v>
      </c>
      <c r="J34" s="43" t="e">
        <f>#REF!</f>
        <v>#REF!</v>
      </c>
      <c r="K34" s="46" t="e">
        <f t="shared" si="17"/>
        <v>#REF!</v>
      </c>
      <c r="L34" s="47" t="e">
        <f t="shared" si="18"/>
        <v>#REF!</v>
      </c>
      <c r="M34" s="86" t="e">
        <f>#REF!</f>
        <v>#REF!</v>
      </c>
      <c r="N34" s="53" t="e">
        <f t="shared" si="19"/>
        <v>#REF!</v>
      </c>
      <c r="O34" s="93"/>
    </row>
    <row r="35" spans="1:15" ht="17.25" customHeight="1" x14ac:dyDescent="0.2">
      <c r="A35" s="55"/>
      <c r="B35" s="66" t="e">
        <f>#REF!</f>
        <v>#REF!</v>
      </c>
      <c r="C35" s="58" t="e">
        <f>#REF!</f>
        <v>#REF!</v>
      </c>
      <c r="D35" s="21" t="e">
        <f>#REF!</f>
        <v>#REF!</v>
      </c>
      <c r="E35" s="22" t="e">
        <f>#REF!</f>
        <v>#REF!</v>
      </c>
      <c r="F35" s="23" t="e">
        <f>#REF!</f>
        <v>#REF!</v>
      </c>
      <c r="G35" s="17">
        <v>0</v>
      </c>
      <c r="H35" s="42" t="e">
        <f t="shared" si="15"/>
        <v>#REF!</v>
      </c>
      <c r="I35" s="43" t="e">
        <f t="shared" si="16"/>
        <v>#REF!</v>
      </c>
      <c r="J35" s="43" t="e">
        <f>#REF!</f>
        <v>#REF!</v>
      </c>
      <c r="K35" s="46" t="e">
        <f t="shared" si="17"/>
        <v>#REF!</v>
      </c>
      <c r="L35" s="47" t="e">
        <f t="shared" si="18"/>
        <v>#REF!</v>
      </c>
      <c r="M35" s="86" t="e">
        <f>#REF!</f>
        <v>#REF!</v>
      </c>
      <c r="N35" s="53" t="e">
        <f t="shared" si="19"/>
        <v>#REF!</v>
      </c>
      <c r="O35" s="93"/>
    </row>
    <row r="36" spans="1:15" ht="17.25" customHeight="1" x14ac:dyDescent="0.2">
      <c r="A36" s="55"/>
      <c r="B36" s="66" t="e">
        <f>#REF!</f>
        <v>#REF!</v>
      </c>
      <c r="C36" s="58" t="e">
        <f>#REF!</f>
        <v>#REF!</v>
      </c>
      <c r="D36" s="21" t="e">
        <f>#REF!</f>
        <v>#REF!</v>
      </c>
      <c r="E36" s="22" t="e">
        <f>#REF!</f>
        <v>#REF!</v>
      </c>
      <c r="F36" s="23" t="e">
        <f>#REF!</f>
        <v>#REF!</v>
      </c>
      <c r="G36" s="17">
        <v>0</v>
      </c>
      <c r="H36" s="42" t="e">
        <f t="shared" si="15"/>
        <v>#REF!</v>
      </c>
      <c r="I36" s="43" t="e">
        <f t="shared" si="16"/>
        <v>#REF!</v>
      </c>
      <c r="J36" s="43" t="e">
        <f>#REF!</f>
        <v>#REF!</v>
      </c>
      <c r="K36" s="46" t="e">
        <f t="shared" si="17"/>
        <v>#REF!</v>
      </c>
      <c r="L36" s="47" t="e">
        <f t="shared" si="18"/>
        <v>#REF!</v>
      </c>
      <c r="M36" s="86" t="e">
        <f>#REF!</f>
        <v>#REF!</v>
      </c>
      <c r="N36" s="53" t="e">
        <f t="shared" si="19"/>
        <v>#REF!</v>
      </c>
      <c r="O36" s="93"/>
    </row>
    <row r="37" spans="1:15" ht="15.75" customHeight="1" x14ac:dyDescent="0.2">
      <c r="A37" s="55"/>
      <c r="B37" s="65" t="e">
        <f>#REF!</f>
        <v>#REF!</v>
      </c>
      <c r="C37" s="57" t="e">
        <f>#REF!</f>
        <v>#REF!</v>
      </c>
      <c r="D37" s="33"/>
      <c r="E37" s="34"/>
      <c r="F37" s="35"/>
      <c r="G37" s="36"/>
      <c r="H37" s="32"/>
      <c r="I37" s="48" t="e">
        <f>SUM(I38:I43)</f>
        <v>#REF!</v>
      </c>
      <c r="J37" s="48" t="e">
        <f>SUM(J38:J43)</f>
        <v>#REF!</v>
      </c>
      <c r="K37" s="37"/>
      <c r="L37" s="38"/>
      <c r="M37" s="85"/>
      <c r="N37" s="39"/>
      <c r="O37" s="38"/>
    </row>
    <row r="38" spans="1:15" ht="17.25" customHeight="1" x14ac:dyDescent="0.2">
      <c r="A38" s="55"/>
      <c r="B38" s="66" t="e">
        <f>#REF!</f>
        <v>#REF!</v>
      </c>
      <c r="C38" s="58" t="e">
        <f>#REF!</f>
        <v>#REF!</v>
      </c>
      <c r="D38" s="21" t="e">
        <f>#REF!</f>
        <v>#REF!</v>
      </c>
      <c r="E38" s="22" t="e">
        <f>#REF!</f>
        <v>#REF!</v>
      </c>
      <c r="F38" s="23" t="e">
        <f>#REF!</f>
        <v>#REF!</v>
      </c>
      <c r="G38" s="17">
        <v>0</v>
      </c>
      <c r="H38" s="42" t="e">
        <f t="shared" ref="H38:H43" si="20">ROUND(G38*(1+$D$7),2)</f>
        <v>#REF!</v>
      </c>
      <c r="I38" s="43" t="e">
        <f t="shared" ref="I38:I43" si="21">ROUND(F38*H38,2)</f>
        <v>#REF!</v>
      </c>
      <c r="J38" s="43" t="e">
        <f>#REF!</f>
        <v>#REF!</v>
      </c>
      <c r="K38" s="46" t="e">
        <f t="shared" ref="K38:K43" si="22">ROUND(J38/I38-1,2)</f>
        <v>#REF!</v>
      </c>
      <c r="L38" s="47" t="e">
        <f t="shared" ref="L38:L43" si="23">IF(K38&lt;=0,"OK","Não OK")</f>
        <v>#REF!</v>
      </c>
      <c r="M38" s="86" t="e">
        <f>#REF!</f>
        <v>#REF!</v>
      </c>
      <c r="N38" s="53" t="e">
        <f t="shared" ref="N38:N43" si="24">M38</f>
        <v>#REF!</v>
      </c>
      <c r="O38" s="93"/>
    </row>
    <row r="39" spans="1:15" ht="17.25" customHeight="1" x14ac:dyDescent="0.2">
      <c r="A39" s="55"/>
      <c r="B39" s="66" t="e">
        <f>#REF!</f>
        <v>#REF!</v>
      </c>
      <c r="C39" s="58" t="e">
        <f>#REF!</f>
        <v>#REF!</v>
      </c>
      <c r="D39" s="21" t="e">
        <f>#REF!</f>
        <v>#REF!</v>
      </c>
      <c r="E39" s="22" t="e">
        <f>#REF!</f>
        <v>#REF!</v>
      </c>
      <c r="F39" s="23" t="e">
        <f>#REF!</f>
        <v>#REF!</v>
      </c>
      <c r="G39" s="17">
        <v>0</v>
      </c>
      <c r="H39" s="42" t="e">
        <f t="shared" si="20"/>
        <v>#REF!</v>
      </c>
      <c r="I39" s="43" t="e">
        <f t="shared" si="21"/>
        <v>#REF!</v>
      </c>
      <c r="J39" s="43" t="e">
        <f>#REF!</f>
        <v>#REF!</v>
      </c>
      <c r="K39" s="46" t="e">
        <f t="shared" si="22"/>
        <v>#REF!</v>
      </c>
      <c r="L39" s="47" t="e">
        <f t="shared" si="23"/>
        <v>#REF!</v>
      </c>
      <c r="M39" s="86" t="e">
        <f>#REF!</f>
        <v>#REF!</v>
      </c>
      <c r="N39" s="53" t="e">
        <f t="shared" si="24"/>
        <v>#REF!</v>
      </c>
      <c r="O39" s="93"/>
    </row>
    <row r="40" spans="1:15" ht="17.25" customHeight="1" x14ac:dyDescent="0.2">
      <c r="A40" s="55"/>
      <c r="B40" s="66" t="e">
        <f>#REF!</f>
        <v>#REF!</v>
      </c>
      <c r="C40" s="58" t="e">
        <f>#REF!</f>
        <v>#REF!</v>
      </c>
      <c r="D40" s="21" t="e">
        <f>#REF!</f>
        <v>#REF!</v>
      </c>
      <c r="E40" s="22" t="e">
        <f>#REF!</f>
        <v>#REF!</v>
      </c>
      <c r="F40" s="23" t="e">
        <f>#REF!</f>
        <v>#REF!</v>
      </c>
      <c r="G40" s="17">
        <v>0</v>
      </c>
      <c r="H40" s="42" t="e">
        <f t="shared" si="20"/>
        <v>#REF!</v>
      </c>
      <c r="I40" s="43" t="e">
        <f t="shared" si="21"/>
        <v>#REF!</v>
      </c>
      <c r="J40" s="43" t="e">
        <f>#REF!</f>
        <v>#REF!</v>
      </c>
      <c r="K40" s="46" t="e">
        <f t="shared" si="22"/>
        <v>#REF!</v>
      </c>
      <c r="L40" s="47" t="e">
        <f t="shared" si="23"/>
        <v>#REF!</v>
      </c>
      <c r="M40" s="86" t="e">
        <f>#REF!</f>
        <v>#REF!</v>
      </c>
      <c r="N40" s="53" t="e">
        <f t="shared" si="24"/>
        <v>#REF!</v>
      </c>
      <c r="O40" s="93"/>
    </row>
    <row r="41" spans="1:15" ht="17.25" customHeight="1" x14ac:dyDescent="0.2">
      <c r="A41" s="55"/>
      <c r="B41" s="66" t="e">
        <f>#REF!</f>
        <v>#REF!</v>
      </c>
      <c r="C41" s="58" t="e">
        <f>#REF!</f>
        <v>#REF!</v>
      </c>
      <c r="D41" s="21" t="e">
        <f>#REF!</f>
        <v>#REF!</v>
      </c>
      <c r="E41" s="22" t="e">
        <f>#REF!</f>
        <v>#REF!</v>
      </c>
      <c r="F41" s="23" t="e">
        <f>#REF!</f>
        <v>#REF!</v>
      </c>
      <c r="G41" s="17">
        <v>0</v>
      </c>
      <c r="H41" s="42" t="e">
        <f t="shared" si="20"/>
        <v>#REF!</v>
      </c>
      <c r="I41" s="43" t="e">
        <f t="shared" si="21"/>
        <v>#REF!</v>
      </c>
      <c r="J41" s="43" t="e">
        <f>#REF!</f>
        <v>#REF!</v>
      </c>
      <c r="K41" s="46" t="e">
        <f t="shared" si="22"/>
        <v>#REF!</v>
      </c>
      <c r="L41" s="47" t="e">
        <f t="shared" si="23"/>
        <v>#REF!</v>
      </c>
      <c r="M41" s="86" t="e">
        <f>#REF!</f>
        <v>#REF!</v>
      </c>
      <c r="N41" s="53" t="e">
        <f t="shared" si="24"/>
        <v>#REF!</v>
      </c>
      <c r="O41" s="93"/>
    </row>
    <row r="42" spans="1:15" ht="17.25" customHeight="1" x14ac:dyDescent="0.2">
      <c r="A42" s="55"/>
      <c r="B42" s="66" t="e">
        <f>#REF!</f>
        <v>#REF!</v>
      </c>
      <c r="C42" s="58" t="e">
        <f>#REF!</f>
        <v>#REF!</v>
      </c>
      <c r="D42" s="21" t="e">
        <f>#REF!</f>
        <v>#REF!</v>
      </c>
      <c r="E42" s="22" t="e">
        <f>#REF!</f>
        <v>#REF!</v>
      </c>
      <c r="F42" s="23" t="e">
        <f>#REF!</f>
        <v>#REF!</v>
      </c>
      <c r="G42" s="17">
        <v>0</v>
      </c>
      <c r="H42" s="42" t="e">
        <f t="shared" si="20"/>
        <v>#REF!</v>
      </c>
      <c r="I42" s="43" t="e">
        <f t="shared" si="21"/>
        <v>#REF!</v>
      </c>
      <c r="J42" s="43" t="e">
        <f>#REF!</f>
        <v>#REF!</v>
      </c>
      <c r="K42" s="46" t="e">
        <f t="shared" si="22"/>
        <v>#REF!</v>
      </c>
      <c r="L42" s="47" t="e">
        <f t="shared" si="23"/>
        <v>#REF!</v>
      </c>
      <c r="M42" s="86" t="e">
        <f>#REF!</f>
        <v>#REF!</v>
      </c>
      <c r="N42" s="53" t="e">
        <f t="shared" si="24"/>
        <v>#REF!</v>
      </c>
      <c r="O42" s="93"/>
    </row>
    <row r="43" spans="1:15" ht="17.25" customHeight="1" x14ac:dyDescent="0.2">
      <c r="A43" s="55"/>
      <c r="B43" s="66" t="e">
        <f>#REF!</f>
        <v>#REF!</v>
      </c>
      <c r="C43" s="58" t="e">
        <f>#REF!</f>
        <v>#REF!</v>
      </c>
      <c r="D43" s="21" t="e">
        <f>#REF!</f>
        <v>#REF!</v>
      </c>
      <c r="E43" s="22" t="e">
        <f>#REF!</f>
        <v>#REF!</v>
      </c>
      <c r="F43" s="23" t="e">
        <f>#REF!</f>
        <v>#REF!</v>
      </c>
      <c r="G43" s="17">
        <v>0</v>
      </c>
      <c r="H43" s="42" t="e">
        <f t="shared" si="20"/>
        <v>#REF!</v>
      </c>
      <c r="I43" s="43" t="e">
        <f t="shared" si="21"/>
        <v>#REF!</v>
      </c>
      <c r="J43" s="43" t="e">
        <f>#REF!</f>
        <v>#REF!</v>
      </c>
      <c r="K43" s="46" t="e">
        <f t="shared" si="22"/>
        <v>#REF!</v>
      </c>
      <c r="L43" s="47" t="e">
        <f t="shared" si="23"/>
        <v>#REF!</v>
      </c>
      <c r="M43" s="86" t="e">
        <f>#REF!</f>
        <v>#REF!</v>
      </c>
      <c r="N43" s="53" t="e">
        <f t="shared" si="24"/>
        <v>#REF!</v>
      </c>
      <c r="O43" s="93"/>
    </row>
    <row r="44" spans="1:15" ht="15.75" customHeight="1" x14ac:dyDescent="0.2">
      <c r="A44" s="55"/>
      <c r="B44" s="65" t="e">
        <f>#REF!</f>
        <v>#REF!</v>
      </c>
      <c r="C44" s="57" t="e">
        <f>#REF!</f>
        <v>#REF!</v>
      </c>
      <c r="D44" s="33"/>
      <c r="E44" s="34"/>
      <c r="F44" s="35"/>
      <c r="G44" s="36"/>
      <c r="H44" s="32"/>
      <c r="I44" s="48" t="e">
        <f>SUM(I45:I50)</f>
        <v>#REF!</v>
      </c>
      <c r="J44" s="48" t="e">
        <f>SUM(J45:J50)</f>
        <v>#REF!</v>
      </c>
      <c r="K44" s="37"/>
      <c r="L44" s="38"/>
      <c r="M44" s="85"/>
      <c r="N44" s="39"/>
      <c r="O44" s="38"/>
    </row>
    <row r="45" spans="1:15" ht="17.25" customHeight="1" x14ac:dyDescent="0.2">
      <c r="A45" s="55"/>
      <c r="B45" s="66" t="e">
        <f>#REF!</f>
        <v>#REF!</v>
      </c>
      <c r="C45" s="58" t="e">
        <f>#REF!</f>
        <v>#REF!</v>
      </c>
      <c r="D45" s="21" t="e">
        <f>#REF!</f>
        <v>#REF!</v>
      </c>
      <c r="E45" s="22" t="e">
        <f>#REF!</f>
        <v>#REF!</v>
      </c>
      <c r="F45" s="23" t="e">
        <f>#REF!</f>
        <v>#REF!</v>
      </c>
      <c r="G45" s="17">
        <v>0</v>
      </c>
      <c r="H45" s="42" t="e">
        <f t="shared" ref="H45:H50" si="25">ROUND(G45*(1+$D$7),2)</f>
        <v>#REF!</v>
      </c>
      <c r="I45" s="43" t="e">
        <f t="shared" ref="I45:I50" si="26">ROUND(F45*H45,2)</f>
        <v>#REF!</v>
      </c>
      <c r="J45" s="43" t="e">
        <f>#REF!</f>
        <v>#REF!</v>
      </c>
      <c r="K45" s="46" t="e">
        <f t="shared" ref="K45:K50" si="27">ROUND(J45/I45-1,2)</f>
        <v>#REF!</v>
      </c>
      <c r="L45" s="47" t="e">
        <f t="shared" ref="L45:L50" si="28">IF(K45&lt;=0,"OK","Não OK")</f>
        <v>#REF!</v>
      </c>
      <c r="M45" s="86" t="e">
        <f>#REF!</f>
        <v>#REF!</v>
      </c>
      <c r="N45" s="53" t="e">
        <f t="shared" ref="N45:N50" si="29">M45</f>
        <v>#REF!</v>
      </c>
      <c r="O45" s="93"/>
    </row>
    <row r="46" spans="1:15" ht="17.25" customHeight="1" x14ac:dyDescent="0.2">
      <c r="A46" s="55"/>
      <c r="B46" s="66" t="e">
        <f>#REF!</f>
        <v>#REF!</v>
      </c>
      <c r="C46" s="58" t="e">
        <f>#REF!</f>
        <v>#REF!</v>
      </c>
      <c r="D46" s="21" t="e">
        <f>#REF!</f>
        <v>#REF!</v>
      </c>
      <c r="E46" s="22" t="e">
        <f>#REF!</f>
        <v>#REF!</v>
      </c>
      <c r="F46" s="23" t="e">
        <f>#REF!</f>
        <v>#REF!</v>
      </c>
      <c r="G46" s="17">
        <v>0</v>
      </c>
      <c r="H46" s="42" t="e">
        <f t="shared" si="25"/>
        <v>#REF!</v>
      </c>
      <c r="I46" s="43" t="e">
        <f t="shared" si="26"/>
        <v>#REF!</v>
      </c>
      <c r="J46" s="43" t="e">
        <f>#REF!</f>
        <v>#REF!</v>
      </c>
      <c r="K46" s="46" t="e">
        <f t="shared" si="27"/>
        <v>#REF!</v>
      </c>
      <c r="L46" s="47" t="e">
        <f t="shared" si="28"/>
        <v>#REF!</v>
      </c>
      <c r="M46" s="86" t="e">
        <f>#REF!</f>
        <v>#REF!</v>
      </c>
      <c r="N46" s="53" t="e">
        <f t="shared" si="29"/>
        <v>#REF!</v>
      </c>
      <c r="O46" s="93"/>
    </row>
    <row r="47" spans="1:15" ht="17.25" customHeight="1" x14ac:dyDescent="0.2">
      <c r="A47" s="55"/>
      <c r="B47" s="66" t="e">
        <f>#REF!</f>
        <v>#REF!</v>
      </c>
      <c r="C47" s="58" t="e">
        <f>#REF!</f>
        <v>#REF!</v>
      </c>
      <c r="D47" s="21" t="e">
        <f>#REF!</f>
        <v>#REF!</v>
      </c>
      <c r="E47" s="22" t="e">
        <f>#REF!</f>
        <v>#REF!</v>
      </c>
      <c r="F47" s="23" t="e">
        <f>#REF!</f>
        <v>#REF!</v>
      </c>
      <c r="G47" s="17">
        <v>0</v>
      </c>
      <c r="H47" s="42" t="e">
        <f t="shared" si="25"/>
        <v>#REF!</v>
      </c>
      <c r="I47" s="43" t="e">
        <f t="shared" si="26"/>
        <v>#REF!</v>
      </c>
      <c r="J47" s="43" t="e">
        <f>#REF!</f>
        <v>#REF!</v>
      </c>
      <c r="K47" s="46" t="e">
        <f t="shared" si="27"/>
        <v>#REF!</v>
      </c>
      <c r="L47" s="47" t="e">
        <f t="shared" si="28"/>
        <v>#REF!</v>
      </c>
      <c r="M47" s="86" t="e">
        <f>#REF!</f>
        <v>#REF!</v>
      </c>
      <c r="N47" s="53" t="e">
        <f t="shared" si="29"/>
        <v>#REF!</v>
      </c>
      <c r="O47" s="93"/>
    </row>
    <row r="48" spans="1:15" ht="17.25" customHeight="1" x14ac:dyDescent="0.2">
      <c r="A48" s="55"/>
      <c r="B48" s="66" t="e">
        <f>#REF!</f>
        <v>#REF!</v>
      </c>
      <c r="C48" s="58" t="e">
        <f>#REF!</f>
        <v>#REF!</v>
      </c>
      <c r="D48" s="21" t="e">
        <f>#REF!</f>
        <v>#REF!</v>
      </c>
      <c r="E48" s="22" t="e">
        <f>#REF!</f>
        <v>#REF!</v>
      </c>
      <c r="F48" s="23" t="e">
        <f>#REF!</f>
        <v>#REF!</v>
      </c>
      <c r="G48" s="17">
        <v>0</v>
      </c>
      <c r="H48" s="42" t="e">
        <f t="shared" si="25"/>
        <v>#REF!</v>
      </c>
      <c r="I48" s="43" t="e">
        <f t="shared" si="26"/>
        <v>#REF!</v>
      </c>
      <c r="J48" s="43" t="e">
        <f>#REF!</f>
        <v>#REF!</v>
      </c>
      <c r="K48" s="46" t="e">
        <f t="shared" si="27"/>
        <v>#REF!</v>
      </c>
      <c r="L48" s="47" t="e">
        <f t="shared" si="28"/>
        <v>#REF!</v>
      </c>
      <c r="M48" s="86" t="e">
        <f>#REF!</f>
        <v>#REF!</v>
      </c>
      <c r="N48" s="53" t="e">
        <f t="shared" si="29"/>
        <v>#REF!</v>
      </c>
      <c r="O48" s="93"/>
    </row>
    <row r="49" spans="1:15" ht="17.25" customHeight="1" x14ac:dyDescent="0.2">
      <c r="A49" s="55"/>
      <c r="B49" s="66" t="e">
        <f>#REF!</f>
        <v>#REF!</v>
      </c>
      <c r="C49" s="58" t="e">
        <f>#REF!</f>
        <v>#REF!</v>
      </c>
      <c r="D49" s="21" t="e">
        <f>#REF!</f>
        <v>#REF!</v>
      </c>
      <c r="E49" s="22" t="e">
        <f>#REF!</f>
        <v>#REF!</v>
      </c>
      <c r="F49" s="23" t="e">
        <f>#REF!</f>
        <v>#REF!</v>
      </c>
      <c r="G49" s="17">
        <v>0</v>
      </c>
      <c r="H49" s="42" t="e">
        <f t="shared" si="25"/>
        <v>#REF!</v>
      </c>
      <c r="I49" s="43" t="e">
        <f t="shared" si="26"/>
        <v>#REF!</v>
      </c>
      <c r="J49" s="43" t="e">
        <f>#REF!</f>
        <v>#REF!</v>
      </c>
      <c r="K49" s="46" t="e">
        <f t="shared" si="27"/>
        <v>#REF!</v>
      </c>
      <c r="L49" s="47" t="e">
        <f t="shared" si="28"/>
        <v>#REF!</v>
      </c>
      <c r="M49" s="86" t="e">
        <f>#REF!</f>
        <v>#REF!</v>
      </c>
      <c r="N49" s="53" t="e">
        <f t="shared" si="29"/>
        <v>#REF!</v>
      </c>
      <c r="O49" s="93"/>
    </row>
    <row r="50" spans="1:15" ht="17.25" customHeight="1" x14ac:dyDescent="0.2">
      <c r="A50" s="55"/>
      <c r="B50" s="66" t="e">
        <f>#REF!</f>
        <v>#REF!</v>
      </c>
      <c r="C50" s="58" t="e">
        <f>#REF!</f>
        <v>#REF!</v>
      </c>
      <c r="D50" s="21" t="e">
        <f>#REF!</f>
        <v>#REF!</v>
      </c>
      <c r="E50" s="22" t="e">
        <f>#REF!</f>
        <v>#REF!</v>
      </c>
      <c r="F50" s="23" t="e">
        <f>#REF!</f>
        <v>#REF!</v>
      </c>
      <c r="G50" s="17">
        <v>0</v>
      </c>
      <c r="H50" s="42" t="e">
        <f t="shared" si="25"/>
        <v>#REF!</v>
      </c>
      <c r="I50" s="43" t="e">
        <f t="shared" si="26"/>
        <v>#REF!</v>
      </c>
      <c r="J50" s="43" t="e">
        <f>#REF!</f>
        <v>#REF!</v>
      </c>
      <c r="K50" s="46" t="e">
        <f t="shared" si="27"/>
        <v>#REF!</v>
      </c>
      <c r="L50" s="47" t="e">
        <f t="shared" si="28"/>
        <v>#REF!</v>
      </c>
      <c r="M50" s="86" t="e">
        <f>#REF!</f>
        <v>#REF!</v>
      </c>
      <c r="N50" s="53" t="e">
        <f t="shared" si="29"/>
        <v>#REF!</v>
      </c>
      <c r="O50" s="93"/>
    </row>
    <row r="51" spans="1:15" ht="15.75" customHeight="1" x14ac:dyDescent="0.2">
      <c r="A51" s="55"/>
      <c r="B51" s="65" t="e">
        <f>#REF!</f>
        <v>#REF!</v>
      </c>
      <c r="C51" s="57" t="e">
        <f>#REF!</f>
        <v>#REF!</v>
      </c>
      <c r="D51" s="33"/>
      <c r="E51" s="34"/>
      <c r="F51" s="35"/>
      <c r="G51" s="36"/>
      <c r="H51" s="32"/>
      <c r="I51" s="48" t="e">
        <f>SUM(I52:I57)</f>
        <v>#REF!</v>
      </c>
      <c r="J51" s="48" t="e">
        <f>SUM(J52:J57)</f>
        <v>#REF!</v>
      </c>
      <c r="K51" s="37"/>
      <c r="L51" s="38"/>
      <c r="M51" s="85"/>
      <c r="N51" s="39"/>
      <c r="O51" s="38"/>
    </row>
    <row r="52" spans="1:15" ht="17.25" customHeight="1" x14ac:dyDescent="0.2">
      <c r="A52" s="55"/>
      <c r="B52" s="66" t="e">
        <f>#REF!</f>
        <v>#REF!</v>
      </c>
      <c r="C52" s="58" t="e">
        <f>#REF!</f>
        <v>#REF!</v>
      </c>
      <c r="D52" s="21" t="e">
        <f>#REF!</f>
        <v>#REF!</v>
      </c>
      <c r="E52" s="22" t="e">
        <f>#REF!</f>
        <v>#REF!</v>
      </c>
      <c r="F52" s="23" t="e">
        <f>#REF!</f>
        <v>#REF!</v>
      </c>
      <c r="G52" s="17">
        <v>0</v>
      </c>
      <c r="H52" s="42" t="e">
        <f t="shared" ref="H52:H57" si="30">ROUND(G52*(1+$D$7),2)</f>
        <v>#REF!</v>
      </c>
      <c r="I52" s="43" t="e">
        <f t="shared" ref="I52:I57" si="31">ROUND(F52*H52,2)</f>
        <v>#REF!</v>
      </c>
      <c r="J52" s="43" t="e">
        <f>#REF!</f>
        <v>#REF!</v>
      </c>
      <c r="K52" s="46" t="e">
        <f t="shared" ref="K52:K57" si="32">ROUND(J52/I52-1,2)</f>
        <v>#REF!</v>
      </c>
      <c r="L52" s="47" t="e">
        <f t="shared" ref="L52:L57" si="33">IF(K52&lt;=0,"OK","Não OK")</f>
        <v>#REF!</v>
      </c>
      <c r="M52" s="86" t="e">
        <f>#REF!</f>
        <v>#REF!</v>
      </c>
      <c r="N52" s="53" t="e">
        <f t="shared" ref="N52:N57" si="34">M52</f>
        <v>#REF!</v>
      </c>
      <c r="O52" s="93"/>
    </row>
    <row r="53" spans="1:15" ht="17.25" customHeight="1" x14ac:dyDescent="0.2">
      <c r="A53" s="55"/>
      <c r="B53" s="66" t="e">
        <f>#REF!</f>
        <v>#REF!</v>
      </c>
      <c r="C53" s="58" t="e">
        <f>#REF!</f>
        <v>#REF!</v>
      </c>
      <c r="D53" s="21" t="e">
        <f>#REF!</f>
        <v>#REF!</v>
      </c>
      <c r="E53" s="22" t="e">
        <f>#REF!</f>
        <v>#REF!</v>
      </c>
      <c r="F53" s="23" t="e">
        <f>#REF!</f>
        <v>#REF!</v>
      </c>
      <c r="G53" s="17">
        <v>0</v>
      </c>
      <c r="H53" s="42" t="e">
        <f t="shared" si="30"/>
        <v>#REF!</v>
      </c>
      <c r="I53" s="43" t="e">
        <f t="shared" si="31"/>
        <v>#REF!</v>
      </c>
      <c r="J53" s="43" t="e">
        <f>#REF!</f>
        <v>#REF!</v>
      </c>
      <c r="K53" s="46" t="e">
        <f t="shared" si="32"/>
        <v>#REF!</v>
      </c>
      <c r="L53" s="47" t="e">
        <f t="shared" si="33"/>
        <v>#REF!</v>
      </c>
      <c r="M53" s="86" t="e">
        <f>#REF!</f>
        <v>#REF!</v>
      </c>
      <c r="N53" s="53" t="e">
        <f t="shared" si="34"/>
        <v>#REF!</v>
      </c>
      <c r="O53" s="93"/>
    </row>
    <row r="54" spans="1:15" ht="17.25" customHeight="1" x14ac:dyDescent="0.2">
      <c r="A54" s="55"/>
      <c r="B54" s="66" t="e">
        <f>#REF!</f>
        <v>#REF!</v>
      </c>
      <c r="C54" s="58" t="e">
        <f>#REF!</f>
        <v>#REF!</v>
      </c>
      <c r="D54" s="21" t="e">
        <f>#REF!</f>
        <v>#REF!</v>
      </c>
      <c r="E54" s="22" t="e">
        <f>#REF!</f>
        <v>#REF!</v>
      </c>
      <c r="F54" s="23" t="e">
        <f>#REF!</f>
        <v>#REF!</v>
      </c>
      <c r="G54" s="17">
        <v>0</v>
      </c>
      <c r="H54" s="42" t="e">
        <f t="shared" si="30"/>
        <v>#REF!</v>
      </c>
      <c r="I54" s="43" t="e">
        <f t="shared" si="31"/>
        <v>#REF!</v>
      </c>
      <c r="J54" s="43" t="e">
        <f>#REF!</f>
        <v>#REF!</v>
      </c>
      <c r="K54" s="46" t="e">
        <f t="shared" si="32"/>
        <v>#REF!</v>
      </c>
      <c r="L54" s="47" t="e">
        <f t="shared" si="33"/>
        <v>#REF!</v>
      </c>
      <c r="M54" s="86" t="e">
        <f>#REF!</f>
        <v>#REF!</v>
      </c>
      <c r="N54" s="53" t="e">
        <f t="shared" si="34"/>
        <v>#REF!</v>
      </c>
      <c r="O54" s="93"/>
    </row>
    <row r="55" spans="1:15" ht="17.25" customHeight="1" x14ac:dyDescent="0.2">
      <c r="A55" s="55"/>
      <c r="B55" s="66" t="e">
        <f>#REF!</f>
        <v>#REF!</v>
      </c>
      <c r="C55" s="58" t="e">
        <f>#REF!</f>
        <v>#REF!</v>
      </c>
      <c r="D55" s="21" t="e">
        <f>#REF!</f>
        <v>#REF!</v>
      </c>
      <c r="E55" s="22" t="e">
        <f>#REF!</f>
        <v>#REF!</v>
      </c>
      <c r="F55" s="23" t="e">
        <f>#REF!</f>
        <v>#REF!</v>
      </c>
      <c r="G55" s="17">
        <v>0</v>
      </c>
      <c r="H55" s="42" t="e">
        <f t="shared" si="30"/>
        <v>#REF!</v>
      </c>
      <c r="I55" s="43" t="e">
        <f t="shared" si="31"/>
        <v>#REF!</v>
      </c>
      <c r="J55" s="43" t="e">
        <f>#REF!</f>
        <v>#REF!</v>
      </c>
      <c r="K55" s="46" t="e">
        <f t="shared" si="32"/>
        <v>#REF!</v>
      </c>
      <c r="L55" s="47" t="e">
        <f t="shared" si="33"/>
        <v>#REF!</v>
      </c>
      <c r="M55" s="86" t="e">
        <f>#REF!</f>
        <v>#REF!</v>
      </c>
      <c r="N55" s="53" t="e">
        <f t="shared" si="34"/>
        <v>#REF!</v>
      </c>
      <c r="O55" s="93"/>
    </row>
    <row r="56" spans="1:15" ht="17.25" customHeight="1" x14ac:dyDescent="0.2">
      <c r="A56" s="55"/>
      <c r="B56" s="66" t="e">
        <f>#REF!</f>
        <v>#REF!</v>
      </c>
      <c r="C56" s="58" t="e">
        <f>#REF!</f>
        <v>#REF!</v>
      </c>
      <c r="D56" s="21" t="e">
        <f>#REF!</f>
        <v>#REF!</v>
      </c>
      <c r="E56" s="22" t="e">
        <f>#REF!</f>
        <v>#REF!</v>
      </c>
      <c r="F56" s="23" t="e">
        <f>#REF!</f>
        <v>#REF!</v>
      </c>
      <c r="G56" s="17">
        <v>0</v>
      </c>
      <c r="H56" s="42" t="e">
        <f t="shared" si="30"/>
        <v>#REF!</v>
      </c>
      <c r="I56" s="43" t="e">
        <f t="shared" si="31"/>
        <v>#REF!</v>
      </c>
      <c r="J56" s="43" t="e">
        <f>#REF!</f>
        <v>#REF!</v>
      </c>
      <c r="K56" s="46" t="e">
        <f t="shared" si="32"/>
        <v>#REF!</v>
      </c>
      <c r="L56" s="47" t="e">
        <f t="shared" si="33"/>
        <v>#REF!</v>
      </c>
      <c r="M56" s="86" t="e">
        <f>#REF!</f>
        <v>#REF!</v>
      </c>
      <c r="N56" s="53" t="e">
        <f t="shared" si="34"/>
        <v>#REF!</v>
      </c>
      <c r="O56" s="93"/>
    </row>
    <row r="57" spans="1:15" ht="17.25" customHeight="1" x14ac:dyDescent="0.2">
      <c r="A57" s="55"/>
      <c r="B57" s="66" t="e">
        <f>#REF!</f>
        <v>#REF!</v>
      </c>
      <c r="C57" s="58" t="e">
        <f>#REF!</f>
        <v>#REF!</v>
      </c>
      <c r="D57" s="21" t="e">
        <f>#REF!</f>
        <v>#REF!</v>
      </c>
      <c r="E57" s="22" t="e">
        <f>#REF!</f>
        <v>#REF!</v>
      </c>
      <c r="F57" s="23" t="e">
        <f>#REF!</f>
        <v>#REF!</v>
      </c>
      <c r="G57" s="17">
        <v>0</v>
      </c>
      <c r="H57" s="42" t="e">
        <f t="shared" si="30"/>
        <v>#REF!</v>
      </c>
      <c r="I57" s="43" t="e">
        <f t="shared" si="31"/>
        <v>#REF!</v>
      </c>
      <c r="J57" s="43" t="e">
        <f>#REF!</f>
        <v>#REF!</v>
      </c>
      <c r="K57" s="46" t="e">
        <f t="shared" si="32"/>
        <v>#REF!</v>
      </c>
      <c r="L57" s="47" t="e">
        <f t="shared" si="33"/>
        <v>#REF!</v>
      </c>
      <c r="M57" s="86" t="e">
        <f>#REF!</f>
        <v>#REF!</v>
      </c>
      <c r="N57" s="53" t="e">
        <f t="shared" si="34"/>
        <v>#REF!</v>
      </c>
      <c r="O57" s="93"/>
    </row>
    <row r="58" spans="1:15" ht="15.75" customHeight="1" x14ac:dyDescent="0.2">
      <c r="A58" s="55"/>
      <c r="B58" s="65" t="e">
        <f>#REF!</f>
        <v>#REF!</v>
      </c>
      <c r="C58" s="57" t="e">
        <f>#REF!</f>
        <v>#REF!</v>
      </c>
      <c r="D58" s="33"/>
      <c r="E58" s="34"/>
      <c r="F58" s="35"/>
      <c r="G58" s="36"/>
      <c r="H58" s="32"/>
      <c r="I58" s="48" t="e">
        <f>SUM(I59:I64)</f>
        <v>#REF!</v>
      </c>
      <c r="J58" s="48" t="e">
        <f>SUM(J59:J64)</f>
        <v>#REF!</v>
      </c>
      <c r="K58" s="37"/>
      <c r="L58" s="38"/>
      <c r="M58" s="85"/>
      <c r="N58" s="39"/>
      <c r="O58" s="38"/>
    </row>
    <row r="59" spans="1:15" ht="17.25" customHeight="1" x14ac:dyDescent="0.2">
      <c r="A59" s="55"/>
      <c r="B59" s="66" t="e">
        <f>#REF!</f>
        <v>#REF!</v>
      </c>
      <c r="C59" s="58" t="e">
        <f>#REF!</f>
        <v>#REF!</v>
      </c>
      <c r="D59" s="21" t="e">
        <f>#REF!</f>
        <v>#REF!</v>
      </c>
      <c r="E59" s="22" t="e">
        <f>#REF!</f>
        <v>#REF!</v>
      </c>
      <c r="F59" s="23" t="e">
        <f>#REF!</f>
        <v>#REF!</v>
      </c>
      <c r="G59" s="17">
        <v>0</v>
      </c>
      <c r="H59" s="42" t="e">
        <f t="shared" ref="H59:H64" si="35">ROUND(G59*(1+$D$7),2)</f>
        <v>#REF!</v>
      </c>
      <c r="I59" s="43" t="e">
        <f t="shared" ref="I59:I64" si="36">ROUND(F59*H59,2)</f>
        <v>#REF!</v>
      </c>
      <c r="J59" s="43" t="e">
        <f>#REF!</f>
        <v>#REF!</v>
      </c>
      <c r="K59" s="46" t="e">
        <f t="shared" ref="K59:K64" si="37">ROUND(J59/I59-1,2)</f>
        <v>#REF!</v>
      </c>
      <c r="L59" s="47" t="e">
        <f t="shared" ref="L59:L64" si="38">IF(K59&lt;=0,"OK","Não OK")</f>
        <v>#REF!</v>
      </c>
      <c r="M59" s="86" t="e">
        <f>#REF!</f>
        <v>#REF!</v>
      </c>
      <c r="N59" s="53" t="e">
        <f t="shared" ref="N59:N64" si="39">M59</f>
        <v>#REF!</v>
      </c>
      <c r="O59" s="93"/>
    </row>
    <row r="60" spans="1:15" ht="17.25" customHeight="1" x14ac:dyDescent="0.2">
      <c r="A60" s="55"/>
      <c r="B60" s="66" t="e">
        <f>#REF!</f>
        <v>#REF!</v>
      </c>
      <c r="C60" s="58" t="e">
        <f>#REF!</f>
        <v>#REF!</v>
      </c>
      <c r="D60" s="21" t="e">
        <f>#REF!</f>
        <v>#REF!</v>
      </c>
      <c r="E60" s="22" t="e">
        <f>#REF!</f>
        <v>#REF!</v>
      </c>
      <c r="F60" s="23" t="e">
        <f>#REF!</f>
        <v>#REF!</v>
      </c>
      <c r="G60" s="17">
        <v>0</v>
      </c>
      <c r="H60" s="42" t="e">
        <f t="shared" si="35"/>
        <v>#REF!</v>
      </c>
      <c r="I60" s="43" t="e">
        <f t="shared" si="36"/>
        <v>#REF!</v>
      </c>
      <c r="J60" s="43" t="e">
        <f>#REF!</f>
        <v>#REF!</v>
      </c>
      <c r="K60" s="46" t="e">
        <f t="shared" si="37"/>
        <v>#REF!</v>
      </c>
      <c r="L60" s="47" t="e">
        <f t="shared" si="38"/>
        <v>#REF!</v>
      </c>
      <c r="M60" s="86" t="e">
        <f>#REF!</f>
        <v>#REF!</v>
      </c>
      <c r="N60" s="53" t="e">
        <f t="shared" si="39"/>
        <v>#REF!</v>
      </c>
      <c r="O60" s="93"/>
    </row>
    <row r="61" spans="1:15" ht="17.25" customHeight="1" x14ac:dyDescent="0.2">
      <c r="A61" s="55"/>
      <c r="B61" s="66" t="e">
        <f>#REF!</f>
        <v>#REF!</v>
      </c>
      <c r="C61" s="58" t="e">
        <f>#REF!</f>
        <v>#REF!</v>
      </c>
      <c r="D61" s="21" t="e">
        <f>#REF!</f>
        <v>#REF!</v>
      </c>
      <c r="E61" s="22" t="e">
        <f>#REF!</f>
        <v>#REF!</v>
      </c>
      <c r="F61" s="23" t="e">
        <f>#REF!</f>
        <v>#REF!</v>
      </c>
      <c r="G61" s="17">
        <v>0</v>
      </c>
      <c r="H61" s="42" t="e">
        <f t="shared" si="35"/>
        <v>#REF!</v>
      </c>
      <c r="I61" s="43" t="e">
        <f t="shared" si="36"/>
        <v>#REF!</v>
      </c>
      <c r="J61" s="43" t="e">
        <f>#REF!</f>
        <v>#REF!</v>
      </c>
      <c r="K61" s="46" t="e">
        <f t="shared" si="37"/>
        <v>#REF!</v>
      </c>
      <c r="L61" s="47" t="e">
        <f t="shared" si="38"/>
        <v>#REF!</v>
      </c>
      <c r="M61" s="86" t="e">
        <f>#REF!</f>
        <v>#REF!</v>
      </c>
      <c r="N61" s="53" t="e">
        <f t="shared" si="39"/>
        <v>#REF!</v>
      </c>
      <c r="O61" s="93"/>
    </row>
    <row r="62" spans="1:15" ht="17.25" customHeight="1" x14ac:dyDescent="0.2">
      <c r="A62" s="55"/>
      <c r="B62" s="66" t="e">
        <f>#REF!</f>
        <v>#REF!</v>
      </c>
      <c r="C62" s="58" t="e">
        <f>#REF!</f>
        <v>#REF!</v>
      </c>
      <c r="D62" s="21" t="e">
        <f>#REF!</f>
        <v>#REF!</v>
      </c>
      <c r="E62" s="22" t="e">
        <f>#REF!</f>
        <v>#REF!</v>
      </c>
      <c r="F62" s="23" t="e">
        <f>#REF!</f>
        <v>#REF!</v>
      </c>
      <c r="G62" s="17">
        <v>0</v>
      </c>
      <c r="H62" s="42" t="e">
        <f t="shared" si="35"/>
        <v>#REF!</v>
      </c>
      <c r="I62" s="43" t="e">
        <f t="shared" si="36"/>
        <v>#REF!</v>
      </c>
      <c r="J62" s="43" t="e">
        <f>#REF!</f>
        <v>#REF!</v>
      </c>
      <c r="K62" s="46" t="e">
        <f t="shared" si="37"/>
        <v>#REF!</v>
      </c>
      <c r="L62" s="47" t="e">
        <f t="shared" si="38"/>
        <v>#REF!</v>
      </c>
      <c r="M62" s="86" t="e">
        <f>#REF!</f>
        <v>#REF!</v>
      </c>
      <c r="N62" s="53" t="e">
        <f t="shared" si="39"/>
        <v>#REF!</v>
      </c>
      <c r="O62" s="93"/>
    </row>
    <row r="63" spans="1:15" ht="17.25" customHeight="1" x14ac:dyDescent="0.2">
      <c r="A63" s="55"/>
      <c r="B63" s="66" t="e">
        <f>#REF!</f>
        <v>#REF!</v>
      </c>
      <c r="C63" s="58" t="e">
        <f>#REF!</f>
        <v>#REF!</v>
      </c>
      <c r="D63" s="21" t="e">
        <f>#REF!</f>
        <v>#REF!</v>
      </c>
      <c r="E63" s="22" t="e">
        <f>#REF!</f>
        <v>#REF!</v>
      </c>
      <c r="F63" s="23" t="e">
        <f>#REF!</f>
        <v>#REF!</v>
      </c>
      <c r="G63" s="17">
        <v>0</v>
      </c>
      <c r="H63" s="42" t="e">
        <f t="shared" si="35"/>
        <v>#REF!</v>
      </c>
      <c r="I63" s="43" t="e">
        <f t="shared" si="36"/>
        <v>#REF!</v>
      </c>
      <c r="J63" s="43" t="e">
        <f>#REF!</f>
        <v>#REF!</v>
      </c>
      <c r="K63" s="46" t="e">
        <f t="shared" si="37"/>
        <v>#REF!</v>
      </c>
      <c r="L63" s="47" t="e">
        <f t="shared" si="38"/>
        <v>#REF!</v>
      </c>
      <c r="M63" s="86" t="e">
        <f>#REF!</f>
        <v>#REF!</v>
      </c>
      <c r="N63" s="53" t="e">
        <f t="shared" si="39"/>
        <v>#REF!</v>
      </c>
      <c r="O63" s="93"/>
    </row>
    <row r="64" spans="1:15" ht="17.25" customHeight="1" x14ac:dyDescent="0.2">
      <c r="A64" s="55"/>
      <c r="B64" s="66" t="e">
        <f>#REF!</f>
        <v>#REF!</v>
      </c>
      <c r="C64" s="58" t="e">
        <f>#REF!</f>
        <v>#REF!</v>
      </c>
      <c r="D64" s="21" t="e">
        <f>#REF!</f>
        <v>#REF!</v>
      </c>
      <c r="E64" s="22" t="e">
        <f>#REF!</f>
        <v>#REF!</v>
      </c>
      <c r="F64" s="23" t="e">
        <f>#REF!</f>
        <v>#REF!</v>
      </c>
      <c r="G64" s="17">
        <v>0</v>
      </c>
      <c r="H64" s="42" t="e">
        <f t="shared" si="35"/>
        <v>#REF!</v>
      </c>
      <c r="I64" s="43" t="e">
        <f t="shared" si="36"/>
        <v>#REF!</v>
      </c>
      <c r="J64" s="43" t="e">
        <f>#REF!</f>
        <v>#REF!</v>
      </c>
      <c r="K64" s="46" t="e">
        <f t="shared" si="37"/>
        <v>#REF!</v>
      </c>
      <c r="L64" s="47" t="e">
        <f t="shared" si="38"/>
        <v>#REF!</v>
      </c>
      <c r="M64" s="86" t="e">
        <f>#REF!</f>
        <v>#REF!</v>
      </c>
      <c r="N64" s="53" t="e">
        <f t="shared" si="39"/>
        <v>#REF!</v>
      </c>
      <c r="O64" s="93"/>
    </row>
    <row r="65" spans="1:15" ht="17.25" customHeight="1" x14ac:dyDescent="0.2">
      <c r="A65" s="55"/>
      <c r="B65" s="65" t="e">
        <f>#REF!</f>
        <v>#REF!</v>
      </c>
      <c r="C65" s="57" t="e">
        <f>#REF!</f>
        <v>#REF!</v>
      </c>
      <c r="D65" s="33"/>
      <c r="E65" s="34"/>
      <c r="F65" s="35"/>
      <c r="G65" s="36"/>
      <c r="H65" s="32"/>
      <c r="I65" s="48" t="e">
        <f>SUM(I66:I71)</f>
        <v>#REF!</v>
      </c>
      <c r="J65" s="48" t="e">
        <f>SUM(J66:J71)</f>
        <v>#REF!</v>
      </c>
      <c r="K65" s="37"/>
      <c r="L65" s="38"/>
      <c r="M65" s="85"/>
      <c r="N65" s="39"/>
      <c r="O65" s="38"/>
    </row>
    <row r="66" spans="1:15" ht="17.25" customHeight="1" x14ac:dyDescent="0.2">
      <c r="A66" s="55"/>
      <c r="B66" s="66" t="e">
        <f>#REF!</f>
        <v>#REF!</v>
      </c>
      <c r="C66" s="58" t="e">
        <f>#REF!</f>
        <v>#REF!</v>
      </c>
      <c r="D66" s="21" t="e">
        <f>#REF!</f>
        <v>#REF!</v>
      </c>
      <c r="E66" s="22" t="e">
        <f>#REF!</f>
        <v>#REF!</v>
      </c>
      <c r="F66" s="23" t="e">
        <f>#REF!</f>
        <v>#REF!</v>
      </c>
      <c r="G66" s="17">
        <v>0</v>
      </c>
      <c r="H66" s="42" t="e">
        <f t="shared" ref="H66:H71" si="40">ROUND(G66*(1+$D$7),2)</f>
        <v>#REF!</v>
      </c>
      <c r="I66" s="43" t="e">
        <f t="shared" ref="I66:I71" si="41">ROUND(F66*H66,2)</f>
        <v>#REF!</v>
      </c>
      <c r="J66" s="43" t="e">
        <f>#REF!</f>
        <v>#REF!</v>
      </c>
      <c r="K66" s="46" t="e">
        <f t="shared" ref="K66:K71" si="42">ROUND(J66/I66-1,2)</f>
        <v>#REF!</v>
      </c>
      <c r="L66" s="47" t="e">
        <f t="shared" ref="L66:L71" si="43">IF(K66&lt;=0,"OK","Não OK")</f>
        <v>#REF!</v>
      </c>
      <c r="M66" s="86" t="e">
        <f>#REF!</f>
        <v>#REF!</v>
      </c>
      <c r="N66" s="53" t="e">
        <f t="shared" ref="N66:N71" si="44">M66</f>
        <v>#REF!</v>
      </c>
      <c r="O66" s="93"/>
    </row>
    <row r="67" spans="1:15" ht="17.25" customHeight="1" x14ac:dyDescent="0.2">
      <c r="A67" s="55"/>
      <c r="B67" s="66" t="e">
        <f>#REF!</f>
        <v>#REF!</v>
      </c>
      <c r="C67" s="58" t="e">
        <f>#REF!</f>
        <v>#REF!</v>
      </c>
      <c r="D67" s="21" t="e">
        <f>#REF!</f>
        <v>#REF!</v>
      </c>
      <c r="E67" s="22" t="e">
        <f>#REF!</f>
        <v>#REF!</v>
      </c>
      <c r="F67" s="23" t="e">
        <f>#REF!</f>
        <v>#REF!</v>
      </c>
      <c r="G67" s="17">
        <v>0</v>
      </c>
      <c r="H67" s="42" t="e">
        <f t="shared" si="40"/>
        <v>#REF!</v>
      </c>
      <c r="I67" s="43" t="e">
        <f t="shared" si="41"/>
        <v>#REF!</v>
      </c>
      <c r="J67" s="43" t="e">
        <f>#REF!</f>
        <v>#REF!</v>
      </c>
      <c r="K67" s="46" t="e">
        <f t="shared" si="42"/>
        <v>#REF!</v>
      </c>
      <c r="L67" s="47" t="e">
        <f t="shared" si="43"/>
        <v>#REF!</v>
      </c>
      <c r="M67" s="86" t="e">
        <f>#REF!</f>
        <v>#REF!</v>
      </c>
      <c r="N67" s="53" t="e">
        <f t="shared" si="44"/>
        <v>#REF!</v>
      </c>
      <c r="O67" s="93"/>
    </row>
    <row r="68" spans="1:15" ht="17.25" customHeight="1" x14ac:dyDescent="0.2">
      <c r="A68" s="55"/>
      <c r="B68" s="66" t="e">
        <f>#REF!</f>
        <v>#REF!</v>
      </c>
      <c r="C68" s="58" t="e">
        <f>#REF!</f>
        <v>#REF!</v>
      </c>
      <c r="D68" s="21" t="e">
        <f>#REF!</f>
        <v>#REF!</v>
      </c>
      <c r="E68" s="22" t="e">
        <f>#REF!</f>
        <v>#REF!</v>
      </c>
      <c r="F68" s="23" t="e">
        <f>#REF!</f>
        <v>#REF!</v>
      </c>
      <c r="G68" s="17">
        <v>0</v>
      </c>
      <c r="H68" s="42" t="e">
        <f t="shared" si="40"/>
        <v>#REF!</v>
      </c>
      <c r="I68" s="43" t="e">
        <f t="shared" si="41"/>
        <v>#REF!</v>
      </c>
      <c r="J68" s="43" t="e">
        <f>#REF!</f>
        <v>#REF!</v>
      </c>
      <c r="K68" s="46" t="e">
        <f t="shared" si="42"/>
        <v>#REF!</v>
      </c>
      <c r="L68" s="47" t="e">
        <f t="shared" si="43"/>
        <v>#REF!</v>
      </c>
      <c r="M68" s="86" t="e">
        <f>#REF!</f>
        <v>#REF!</v>
      </c>
      <c r="N68" s="53" t="e">
        <f t="shared" si="44"/>
        <v>#REF!</v>
      </c>
      <c r="O68" s="93"/>
    </row>
    <row r="69" spans="1:15" ht="17.25" customHeight="1" x14ac:dyDescent="0.2">
      <c r="A69" s="55"/>
      <c r="B69" s="66" t="e">
        <f>#REF!</f>
        <v>#REF!</v>
      </c>
      <c r="C69" s="58" t="e">
        <f>#REF!</f>
        <v>#REF!</v>
      </c>
      <c r="D69" s="21" t="e">
        <f>#REF!</f>
        <v>#REF!</v>
      </c>
      <c r="E69" s="22" t="e">
        <f>#REF!</f>
        <v>#REF!</v>
      </c>
      <c r="F69" s="23" t="e">
        <f>#REF!</f>
        <v>#REF!</v>
      </c>
      <c r="G69" s="17">
        <v>0</v>
      </c>
      <c r="H69" s="42" t="e">
        <f t="shared" si="40"/>
        <v>#REF!</v>
      </c>
      <c r="I69" s="43" t="e">
        <f t="shared" si="41"/>
        <v>#REF!</v>
      </c>
      <c r="J69" s="43" t="e">
        <f>#REF!</f>
        <v>#REF!</v>
      </c>
      <c r="K69" s="46" t="e">
        <f t="shared" si="42"/>
        <v>#REF!</v>
      </c>
      <c r="L69" s="47" t="e">
        <f t="shared" si="43"/>
        <v>#REF!</v>
      </c>
      <c r="M69" s="86" t="e">
        <f>#REF!</f>
        <v>#REF!</v>
      </c>
      <c r="N69" s="53" t="e">
        <f t="shared" si="44"/>
        <v>#REF!</v>
      </c>
      <c r="O69" s="93"/>
    </row>
    <row r="70" spans="1:15" ht="17.25" customHeight="1" x14ac:dyDescent="0.2">
      <c r="A70" s="55"/>
      <c r="B70" s="66" t="e">
        <f>#REF!</f>
        <v>#REF!</v>
      </c>
      <c r="C70" s="58" t="e">
        <f>#REF!</f>
        <v>#REF!</v>
      </c>
      <c r="D70" s="21" t="e">
        <f>#REF!</f>
        <v>#REF!</v>
      </c>
      <c r="E70" s="22" t="e">
        <f>#REF!</f>
        <v>#REF!</v>
      </c>
      <c r="F70" s="23" t="e">
        <f>#REF!</f>
        <v>#REF!</v>
      </c>
      <c r="G70" s="17">
        <v>0</v>
      </c>
      <c r="H70" s="42" t="e">
        <f t="shared" si="40"/>
        <v>#REF!</v>
      </c>
      <c r="I70" s="43" t="e">
        <f t="shared" si="41"/>
        <v>#REF!</v>
      </c>
      <c r="J70" s="43" t="e">
        <f>#REF!</f>
        <v>#REF!</v>
      </c>
      <c r="K70" s="46" t="e">
        <f t="shared" si="42"/>
        <v>#REF!</v>
      </c>
      <c r="L70" s="47" t="e">
        <f t="shared" si="43"/>
        <v>#REF!</v>
      </c>
      <c r="M70" s="86" t="e">
        <f>#REF!</f>
        <v>#REF!</v>
      </c>
      <c r="N70" s="53" t="e">
        <f t="shared" si="44"/>
        <v>#REF!</v>
      </c>
      <c r="O70" s="93"/>
    </row>
    <row r="71" spans="1:15" ht="17.25" customHeight="1" x14ac:dyDescent="0.2">
      <c r="A71" s="55"/>
      <c r="B71" s="66" t="e">
        <f>#REF!</f>
        <v>#REF!</v>
      </c>
      <c r="C71" s="58" t="e">
        <f>#REF!</f>
        <v>#REF!</v>
      </c>
      <c r="D71" s="21" t="e">
        <f>#REF!</f>
        <v>#REF!</v>
      </c>
      <c r="E71" s="22" t="e">
        <f>#REF!</f>
        <v>#REF!</v>
      </c>
      <c r="F71" s="23" t="e">
        <f>#REF!</f>
        <v>#REF!</v>
      </c>
      <c r="G71" s="17">
        <v>0</v>
      </c>
      <c r="H71" s="42" t="e">
        <f t="shared" si="40"/>
        <v>#REF!</v>
      </c>
      <c r="I71" s="43" t="e">
        <f t="shared" si="41"/>
        <v>#REF!</v>
      </c>
      <c r="J71" s="43" t="e">
        <f>#REF!</f>
        <v>#REF!</v>
      </c>
      <c r="K71" s="46" t="e">
        <f t="shared" si="42"/>
        <v>#REF!</v>
      </c>
      <c r="L71" s="47" t="e">
        <f t="shared" si="43"/>
        <v>#REF!</v>
      </c>
      <c r="M71" s="86" t="e">
        <f>#REF!</f>
        <v>#REF!</v>
      </c>
      <c r="N71" s="53" t="e">
        <f t="shared" si="44"/>
        <v>#REF!</v>
      </c>
      <c r="O71" s="93"/>
    </row>
    <row r="72" spans="1:15" ht="17.25" customHeight="1" x14ac:dyDescent="0.2">
      <c r="A72" s="55"/>
      <c r="B72" s="65" t="e">
        <f>#REF!</f>
        <v>#REF!</v>
      </c>
      <c r="C72" s="57" t="e">
        <f>#REF!</f>
        <v>#REF!</v>
      </c>
      <c r="D72" s="33"/>
      <c r="E72" s="34"/>
      <c r="F72" s="35"/>
      <c r="G72" s="36"/>
      <c r="H72" s="32"/>
      <c r="I72" s="48" t="e">
        <f>SUM(I73:I78)</f>
        <v>#REF!</v>
      </c>
      <c r="J72" s="48" t="e">
        <f>SUM(J73:J78)</f>
        <v>#REF!</v>
      </c>
      <c r="K72" s="37"/>
      <c r="L72" s="38"/>
      <c r="M72" s="85"/>
      <c r="N72" s="39"/>
      <c r="O72" s="38"/>
    </row>
    <row r="73" spans="1:15" ht="17.25" customHeight="1" x14ac:dyDescent="0.2">
      <c r="A73" s="55"/>
      <c r="B73" s="66" t="e">
        <f>#REF!</f>
        <v>#REF!</v>
      </c>
      <c r="C73" s="58" t="e">
        <f>#REF!</f>
        <v>#REF!</v>
      </c>
      <c r="D73" s="21" t="e">
        <f>#REF!</f>
        <v>#REF!</v>
      </c>
      <c r="E73" s="22" t="e">
        <f>#REF!</f>
        <v>#REF!</v>
      </c>
      <c r="F73" s="23" t="e">
        <f>#REF!</f>
        <v>#REF!</v>
      </c>
      <c r="G73" s="17">
        <v>0</v>
      </c>
      <c r="H73" s="42" t="e">
        <f t="shared" ref="H73:H78" si="45">ROUND(G73*(1+$D$7),2)</f>
        <v>#REF!</v>
      </c>
      <c r="I73" s="43" t="e">
        <f t="shared" ref="I73:I78" si="46">ROUND(F73*H73,2)</f>
        <v>#REF!</v>
      </c>
      <c r="J73" s="43" t="e">
        <f>#REF!</f>
        <v>#REF!</v>
      </c>
      <c r="K73" s="46" t="e">
        <f t="shared" ref="K73:K78" si="47">ROUND(J73/I73-1,2)</f>
        <v>#REF!</v>
      </c>
      <c r="L73" s="47" t="e">
        <f t="shared" ref="L73:L78" si="48">IF(K73&lt;=0,"OK","Não OK")</f>
        <v>#REF!</v>
      </c>
      <c r="M73" s="86" t="e">
        <f>#REF!</f>
        <v>#REF!</v>
      </c>
      <c r="N73" s="53" t="e">
        <f t="shared" ref="N73:N78" si="49">M73</f>
        <v>#REF!</v>
      </c>
      <c r="O73" s="93"/>
    </row>
    <row r="74" spans="1:15" ht="17.25" customHeight="1" x14ac:dyDescent="0.2">
      <c r="A74" s="55"/>
      <c r="B74" s="66" t="e">
        <f>#REF!</f>
        <v>#REF!</v>
      </c>
      <c r="C74" s="58" t="e">
        <f>#REF!</f>
        <v>#REF!</v>
      </c>
      <c r="D74" s="21" t="e">
        <f>#REF!</f>
        <v>#REF!</v>
      </c>
      <c r="E74" s="22" t="e">
        <f>#REF!</f>
        <v>#REF!</v>
      </c>
      <c r="F74" s="23" t="e">
        <f>#REF!</f>
        <v>#REF!</v>
      </c>
      <c r="G74" s="17">
        <v>0</v>
      </c>
      <c r="H74" s="42" t="e">
        <f t="shared" si="45"/>
        <v>#REF!</v>
      </c>
      <c r="I74" s="43" t="e">
        <f t="shared" si="46"/>
        <v>#REF!</v>
      </c>
      <c r="J74" s="43" t="e">
        <f>#REF!</f>
        <v>#REF!</v>
      </c>
      <c r="K74" s="46" t="e">
        <f t="shared" si="47"/>
        <v>#REF!</v>
      </c>
      <c r="L74" s="47" t="e">
        <f t="shared" si="48"/>
        <v>#REF!</v>
      </c>
      <c r="M74" s="86" t="e">
        <f>#REF!</f>
        <v>#REF!</v>
      </c>
      <c r="N74" s="53" t="e">
        <f t="shared" si="49"/>
        <v>#REF!</v>
      </c>
      <c r="O74" s="93"/>
    </row>
    <row r="75" spans="1:15" ht="17.25" customHeight="1" x14ac:dyDescent="0.2">
      <c r="A75" s="55"/>
      <c r="B75" s="66" t="e">
        <f>#REF!</f>
        <v>#REF!</v>
      </c>
      <c r="C75" s="58" t="e">
        <f>#REF!</f>
        <v>#REF!</v>
      </c>
      <c r="D75" s="21" t="e">
        <f>#REF!</f>
        <v>#REF!</v>
      </c>
      <c r="E75" s="22" t="e">
        <f>#REF!</f>
        <v>#REF!</v>
      </c>
      <c r="F75" s="23" t="e">
        <f>#REF!</f>
        <v>#REF!</v>
      </c>
      <c r="G75" s="17">
        <v>0</v>
      </c>
      <c r="H75" s="42" t="e">
        <f t="shared" si="45"/>
        <v>#REF!</v>
      </c>
      <c r="I75" s="43" t="e">
        <f t="shared" si="46"/>
        <v>#REF!</v>
      </c>
      <c r="J75" s="43" t="e">
        <f>#REF!</f>
        <v>#REF!</v>
      </c>
      <c r="K75" s="46" t="e">
        <f t="shared" si="47"/>
        <v>#REF!</v>
      </c>
      <c r="L75" s="47" t="e">
        <f t="shared" si="48"/>
        <v>#REF!</v>
      </c>
      <c r="M75" s="86" t="e">
        <f>#REF!</f>
        <v>#REF!</v>
      </c>
      <c r="N75" s="53" t="e">
        <f t="shared" si="49"/>
        <v>#REF!</v>
      </c>
      <c r="O75" s="93"/>
    </row>
    <row r="76" spans="1:15" ht="17.25" customHeight="1" x14ac:dyDescent="0.2">
      <c r="A76" s="55"/>
      <c r="B76" s="66" t="e">
        <f>#REF!</f>
        <v>#REF!</v>
      </c>
      <c r="C76" s="58" t="e">
        <f>#REF!</f>
        <v>#REF!</v>
      </c>
      <c r="D76" s="21" t="e">
        <f>#REF!</f>
        <v>#REF!</v>
      </c>
      <c r="E76" s="22" t="e">
        <f>#REF!</f>
        <v>#REF!</v>
      </c>
      <c r="F76" s="23" t="e">
        <f>#REF!</f>
        <v>#REF!</v>
      </c>
      <c r="G76" s="17">
        <v>0</v>
      </c>
      <c r="H76" s="42" t="e">
        <f t="shared" si="45"/>
        <v>#REF!</v>
      </c>
      <c r="I76" s="43" t="e">
        <f t="shared" si="46"/>
        <v>#REF!</v>
      </c>
      <c r="J76" s="43" t="e">
        <f>#REF!</f>
        <v>#REF!</v>
      </c>
      <c r="K76" s="46" t="e">
        <f t="shared" si="47"/>
        <v>#REF!</v>
      </c>
      <c r="L76" s="47" t="e">
        <f t="shared" si="48"/>
        <v>#REF!</v>
      </c>
      <c r="M76" s="86" t="e">
        <f>#REF!</f>
        <v>#REF!</v>
      </c>
      <c r="N76" s="53" t="e">
        <f t="shared" si="49"/>
        <v>#REF!</v>
      </c>
      <c r="O76" s="93"/>
    </row>
    <row r="77" spans="1:15" ht="17.25" customHeight="1" x14ac:dyDescent="0.2">
      <c r="A77" s="55"/>
      <c r="B77" s="66" t="e">
        <f>#REF!</f>
        <v>#REF!</v>
      </c>
      <c r="C77" s="58" t="e">
        <f>#REF!</f>
        <v>#REF!</v>
      </c>
      <c r="D77" s="21" t="e">
        <f>#REF!</f>
        <v>#REF!</v>
      </c>
      <c r="E77" s="22" t="e">
        <f>#REF!</f>
        <v>#REF!</v>
      </c>
      <c r="F77" s="23" t="e">
        <f>#REF!</f>
        <v>#REF!</v>
      </c>
      <c r="G77" s="17">
        <v>0</v>
      </c>
      <c r="H77" s="42" t="e">
        <f t="shared" si="45"/>
        <v>#REF!</v>
      </c>
      <c r="I77" s="43" t="e">
        <f t="shared" si="46"/>
        <v>#REF!</v>
      </c>
      <c r="J77" s="43" t="e">
        <f>#REF!</f>
        <v>#REF!</v>
      </c>
      <c r="K77" s="46" t="e">
        <f t="shared" si="47"/>
        <v>#REF!</v>
      </c>
      <c r="L77" s="47" t="e">
        <f t="shared" si="48"/>
        <v>#REF!</v>
      </c>
      <c r="M77" s="86" t="e">
        <f>#REF!</f>
        <v>#REF!</v>
      </c>
      <c r="N77" s="53" t="e">
        <f t="shared" si="49"/>
        <v>#REF!</v>
      </c>
      <c r="O77" s="93"/>
    </row>
    <row r="78" spans="1:15" ht="17.25" customHeight="1" x14ac:dyDescent="0.2">
      <c r="A78" s="55"/>
      <c r="B78" s="66" t="e">
        <f>#REF!</f>
        <v>#REF!</v>
      </c>
      <c r="C78" s="58" t="e">
        <f>#REF!</f>
        <v>#REF!</v>
      </c>
      <c r="D78" s="21" t="e">
        <f>#REF!</f>
        <v>#REF!</v>
      </c>
      <c r="E78" s="22" t="e">
        <f>#REF!</f>
        <v>#REF!</v>
      </c>
      <c r="F78" s="23" t="e">
        <f>#REF!</f>
        <v>#REF!</v>
      </c>
      <c r="G78" s="17">
        <v>0</v>
      </c>
      <c r="H78" s="42" t="e">
        <f t="shared" si="45"/>
        <v>#REF!</v>
      </c>
      <c r="I78" s="43" t="e">
        <f t="shared" si="46"/>
        <v>#REF!</v>
      </c>
      <c r="J78" s="43" t="e">
        <f>#REF!</f>
        <v>#REF!</v>
      </c>
      <c r="K78" s="46" t="e">
        <f t="shared" si="47"/>
        <v>#REF!</v>
      </c>
      <c r="L78" s="47" t="e">
        <f t="shared" si="48"/>
        <v>#REF!</v>
      </c>
      <c r="M78" s="86" t="e">
        <f>#REF!</f>
        <v>#REF!</v>
      </c>
      <c r="N78" s="53" t="e">
        <f t="shared" si="49"/>
        <v>#REF!</v>
      </c>
      <c r="O78" s="93"/>
    </row>
    <row r="79" spans="1:15" ht="17.25" customHeight="1" x14ac:dyDescent="0.2">
      <c r="A79" s="55"/>
      <c r="B79" s="65" t="e">
        <f>#REF!</f>
        <v>#REF!</v>
      </c>
      <c r="C79" s="57" t="e">
        <f>#REF!</f>
        <v>#REF!</v>
      </c>
      <c r="D79" s="33"/>
      <c r="E79" s="34"/>
      <c r="F79" s="35"/>
      <c r="G79" s="36"/>
      <c r="H79" s="32"/>
      <c r="I79" s="48" t="e">
        <f>SUM(I80:I85)</f>
        <v>#REF!</v>
      </c>
      <c r="J79" s="48" t="e">
        <f>SUM(J80:J85)</f>
        <v>#REF!</v>
      </c>
      <c r="K79" s="37"/>
      <c r="L79" s="38"/>
      <c r="M79" s="85"/>
      <c r="N79" s="39"/>
      <c r="O79" s="38"/>
    </row>
    <row r="80" spans="1:15" ht="17.25" customHeight="1" x14ac:dyDescent="0.2">
      <c r="A80" s="55"/>
      <c r="B80" s="66" t="e">
        <f>#REF!</f>
        <v>#REF!</v>
      </c>
      <c r="C80" s="58" t="e">
        <f>#REF!</f>
        <v>#REF!</v>
      </c>
      <c r="D80" s="21" t="e">
        <f>#REF!</f>
        <v>#REF!</v>
      </c>
      <c r="E80" s="22" t="e">
        <f>#REF!</f>
        <v>#REF!</v>
      </c>
      <c r="F80" s="23" t="e">
        <f>#REF!</f>
        <v>#REF!</v>
      </c>
      <c r="G80" s="17">
        <v>0</v>
      </c>
      <c r="H80" s="42" t="e">
        <f t="shared" ref="H80:H85" si="50">ROUND(G80*(1+$D$7),2)</f>
        <v>#REF!</v>
      </c>
      <c r="I80" s="43" t="e">
        <f t="shared" ref="I80:I85" si="51">ROUND(F80*H80,2)</f>
        <v>#REF!</v>
      </c>
      <c r="J80" s="43" t="e">
        <f>#REF!</f>
        <v>#REF!</v>
      </c>
      <c r="K80" s="46" t="e">
        <f t="shared" ref="K80:K85" si="52">ROUND(J80/I80-1,2)</f>
        <v>#REF!</v>
      </c>
      <c r="L80" s="47" t="e">
        <f t="shared" ref="L80:L85" si="53">IF(K80&lt;=0,"OK","Não OK")</f>
        <v>#REF!</v>
      </c>
      <c r="M80" s="86" t="e">
        <f>#REF!</f>
        <v>#REF!</v>
      </c>
      <c r="N80" s="53" t="e">
        <f t="shared" ref="N80:N85" si="54">M80</f>
        <v>#REF!</v>
      </c>
      <c r="O80" s="93"/>
    </row>
    <row r="81" spans="1:15" ht="17.25" customHeight="1" x14ac:dyDescent="0.2">
      <c r="A81" s="55"/>
      <c r="B81" s="66" t="e">
        <f>#REF!</f>
        <v>#REF!</v>
      </c>
      <c r="C81" s="58" t="e">
        <f>#REF!</f>
        <v>#REF!</v>
      </c>
      <c r="D81" s="21" t="e">
        <f>#REF!</f>
        <v>#REF!</v>
      </c>
      <c r="E81" s="22" t="e">
        <f>#REF!</f>
        <v>#REF!</v>
      </c>
      <c r="F81" s="23" t="e">
        <f>#REF!</f>
        <v>#REF!</v>
      </c>
      <c r="G81" s="17">
        <v>0</v>
      </c>
      <c r="H81" s="42" t="e">
        <f t="shared" si="50"/>
        <v>#REF!</v>
      </c>
      <c r="I81" s="43" t="e">
        <f t="shared" si="51"/>
        <v>#REF!</v>
      </c>
      <c r="J81" s="43" t="e">
        <f>#REF!</f>
        <v>#REF!</v>
      </c>
      <c r="K81" s="46" t="e">
        <f t="shared" si="52"/>
        <v>#REF!</v>
      </c>
      <c r="L81" s="47" t="e">
        <f t="shared" si="53"/>
        <v>#REF!</v>
      </c>
      <c r="M81" s="86" t="e">
        <f>#REF!</f>
        <v>#REF!</v>
      </c>
      <c r="N81" s="53" t="e">
        <f t="shared" si="54"/>
        <v>#REF!</v>
      </c>
      <c r="O81" s="93"/>
    </row>
    <row r="82" spans="1:15" ht="17.25" customHeight="1" x14ac:dyDescent="0.2">
      <c r="A82" s="55"/>
      <c r="B82" s="66" t="e">
        <f>#REF!</f>
        <v>#REF!</v>
      </c>
      <c r="C82" s="58" t="e">
        <f>#REF!</f>
        <v>#REF!</v>
      </c>
      <c r="D82" s="21" t="e">
        <f>#REF!</f>
        <v>#REF!</v>
      </c>
      <c r="E82" s="22" t="e">
        <f>#REF!</f>
        <v>#REF!</v>
      </c>
      <c r="F82" s="23" t="e">
        <f>#REF!</f>
        <v>#REF!</v>
      </c>
      <c r="G82" s="17">
        <v>0</v>
      </c>
      <c r="H82" s="42" t="e">
        <f t="shared" si="50"/>
        <v>#REF!</v>
      </c>
      <c r="I82" s="43" t="e">
        <f t="shared" si="51"/>
        <v>#REF!</v>
      </c>
      <c r="J82" s="43" t="e">
        <f>#REF!</f>
        <v>#REF!</v>
      </c>
      <c r="K82" s="46" t="e">
        <f t="shared" si="52"/>
        <v>#REF!</v>
      </c>
      <c r="L82" s="47" t="e">
        <f t="shared" si="53"/>
        <v>#REF!</v>
      </c>
      <c r="M82" s="86" t="e">
        <f>#REF!</f>
        <v>#REF!</v>
      </c>
      <c r="N82" s="53" t="e">
        <f t="shared" si="54"/>
        <v>#REF!</v>
      </c>
      <c r="O82" s="93"/>
    </row>
    <row r="83" spans="1:15" ht="17.25" customHeight="1" x14ac:dyDescent="0.2">
      <c r="A83" s="55"/>
      <c r="B83" s="66" t="e">
        <f>#REF!</f>
        <v>#REF!</v>
      </c>
      <c r="C83" s="58" t="e">
        <f>#REF!</f>
        <v>#REF!</v>
      </c>
      <c r="D83" s="21" t="e">
        <f>#REF!</f>
        <v>#REF!</v>
      </c>
      <c r="E83" s="22" t="e">
        <f>#REF!</f>
        <v>#REF!</v>
      </c>
      <c r="F83" s="23" t="e">
        <f>#REF!</f>
        <v>#REF!</v>
      </c>
      <c r="G83" s="17">
        <v>0</v>
      </c>
      <c r="H83" s="42" t="e">
        <f t="shared" si="50"/>
        <v>#REF!</v>
      </c>
      <c r="I83" s="43" t="e">
        <f t="shared" si="51"/>
        <v>#REF!</v>
      </c>
      <c r="J83" s="43" t="e">
        <f>#REF!</f>
        <v>#REF!</v>
      </c>
      <c r="K83" s="46" t="e">
        <f t="shared" si="52"/>
        <v>#REF!</v>
      </c>
      <c r="L83" s="47" t="e">
        <f t="shared" si="53"/>
        <v>#REF!</v>
      </c>
      <c r="M83" s="86" t="e">
        <f>#REF!</f>
        <v>#REF!</v>
      </c>
      <c r="N83" s="53" t="e">
        <f t="shared" si="54"/>
        <v>#REF!</v>
      </c>
      <c r="O83" s="93"/>
    </row>
    <row r="84" spans="1:15" ht="17.25" customHeight="1" x14ac:dyDescent="0.2">
      <c r="A84" s="55"/>
      <c r="B84" s="66" t="e">
        <f>#REF!</f>
        <v>#REF!</v>
      </c>
      <c r="C84" s="58" t="e">
        <f>#REF!</f>
        <v>#REF!</v>
      </c>
      <c r="D84" s="21" t="e">
        <f>#REF!</f>
        <v>#REF!</v>
      </c>
      <c r="E84" s="22" t="e">
        <f>#REF!</f>
        <v>#REF!</v>
      </c>
      <c r="F84" s="23" t="e">
        <f>#REF!</f>
        <v>#REF!</v>
      </c>
      <c r="G84" s="17">
        <v>0</v>
      </c>
      <c r="H84" s="42" t="e">
        <f t="shared" si="50"/>
        <v>#REF!</v>
      </c>
      <c r="I84" s="43" t="e">
        <f t="shared" si="51"/>
        <v>#REF!</v>
      </c>
      <c r="J84" s="43" t="e">
        <f>#REF!</f>
        <v>#REF!</v>
      </c>
      <c r="K84" s="46" t="e">
        <f t="shared" si="52"/>
        <v>#REF!</v>
      </c>
      <c r="L84" s="47" t="e">
        <f t="shared" si="53"/>
        <v>#REF!</v>
      </c>
      <c r="M84" s="86" t="e">
        <f>#REF!</f>
        <v>#REF!</v>
      </c>
      <c r="N84" s="53" t="e">
        <f t="shared" si="54"/>
        <v>#REF!</v>
      </c>
      <c r="O84" s="93"/>
    </row>
    <row r="85" spans="1:15" ht="17.25" customHeight="1" x14ac:dyDescent="0.2">
      <c r="A85" s="55"/>
      <c r="B85" s="66" t="e">
        <f>#REF!</f>
        <v>#REF!</v>
      </c>
      <c r="C85" s="58" t="e">
        <f>#REF!</f>
        <v>#REF!</v>
      </c>
      <c r="D85" s="21" t="e">
        <f>#REF!</f>
        <v>#REF!</v>
      </c>
      <c r="E85" s="22" t="e">
        <f>#REF!</f>
        <v>#REF!</v>
      </c>
      <c r="F85" s="23" t="e">
        <f>#REF!</f>
        <v>#REF!</v>
      </c>
      <c r="G85" s="17">
        <v>0</v>
      </c>
      <c r="H85" s="42" t="e">
        <f t="shared" si="50"/>
        <v>#REF!</v>
      </c>
      <c r="I85" s="43" t="e">
        <f t="shared" si="51"/>
        <v>#REF!</v>
      </c>
      <c r="J85" s="43" t="e">
        <f>#REF!</f>
        <v>#REF!</v>
      </c>
      <c r="K85" s="46" t="e">
        <f t="shared" si="52"/>
        <v>#REF!</v>
      </c>
      <c r="L85" s="47" t="e">
        <f t="shared" si="53"/>
        <v>#REF!</v>
      </c>
      <c r="M85" s="86" t="e">
        <f>#REF!</f>
        <v>#REF!</v>
      </c>
      <c r="N85" s="53" t="e">
        <f t="shared" si="54"/>
        <v>#REF!</v>
      </c>
      <c r="O85" s="93"/>
    </row>
    <row r="86" spans="1:15" ht="17.25" customHeight="1" x14ac:dyDescent="0.2">
      <c r="A86" s="55"/>
      <c r="B86" s="65" t="e">
        <f>#REF!</f>
        <v>#REF!</v>
      </c>
      <c r="C86" s="57" t="e">
        <f>#REF!</f>
        <v>#REF!</v>
      </c>
      <c r="D86" s="33"/>
      <c r="E86" s="34"/>
      <c r="F86" s="35"/>
      <c r="G86" s="36"/>
      <c r="H86" s="32"/>
      <c r="I86" s="48" t="e">
        <f>SUM(I87:I92)</f>
        <v>#REF!</v>
      </c>
      <c r="J86" s="48" t="e">
        <f>SUM(J87:J92)</f>
        <v>#REF!</v>
      </c>
      <c r="K86" s="37"/>
      <c r="L86" s="38"/>
      <c r="M86" s="85"/>
      <c r="N86" s="39"/>
      <c r="O86" s="38"/>
    </row>
    <row r="87" spans="1:15" ht="17.25" customHeight="1" x14ac:dyDescent="0.2">
      <c r="A87" s="55"/>
      <c r="B87" s="66" t="e">
        <f>#REF!</f>
        <v>#REF!</v>
      </c>
      <c r="C87" s="58" t="e">
        <f>#REF!</f>
        <v>#REF!</v>
      </c>
      <c r="D87" s="21" t="e">
        <f>#REF!</f>
        <v>#REF!</v>
      </c>
      <c r="E87" s="22" t="e">
        <f>#REF!</f>
        <v>#REF!</v>
      </c>
      <c r="F87" s="23" t="e">
        <f>#REF!</f>
        <v>#REF!</v>
      </c>
      <c r="G87" s="17">
        <v>0</v>
      </c>
      <c r="H87" s="42" t="e">
        <f t="shared" ref="H87:H92" si="55">ROUND(G87*(1+$D$7),2)</f>
        <v>#REF!</v>
      </c>
      <c r="I87" s="43" t="e">
        <f t="shared" ref="I87:I92" si="56">ROUND(F87*H87,2)</f>
        <v>#REF!</v>
      </c>
      <c r="J87" s="43" t="e">
        <f>#REF!</f>
        <v>#REF!</v>
      </c>
      <c r="K87" s="46" t="e">
        <f t="shared" ref="K87:K93" si="57">ROUND(J87/I87-1,2)</f>
        <v>#REF!</v>
      </c>
      <c r="L87" s="47" t="e">
        <f t="shared" ref="L87:L93" si="58">IF(K87&lt;=0,"OK","Não OK")</f>
        <v>#REF!</v>
      </c>
      <c r="M87" s="86" t="e">
        <f>#REF!</f>
        <v>#REF!</v>
      </c>
      <c r="N87" s="53" t="e">
        <f t="shared" ref="N87:N92" si="59">M87</f>
        <v>#REF!</v>
      </c>
      <c r="O87" s="93"/>
    </row>
    <row r="88" spans="1:15" ht="17.25" customHeight="1" x14ac:dyDescent="0.2">
      <c r="A88" s="55"/>
      <c r="B88" s="66" t="e">
        <f>#REF!</f>
        <v>#REF!</v>
      </c>
      <c r="C88" s="58" t="e">
        <f>#REF!</f>
        <v>#REF!</v>
      </c>
      <c r="D88" s="21" t="e">
        <f>#REF!</f>
        <v>#REF!</v>
      </c>
      <c r="E88" s="22" t="e">
        <f>#REF!</f>
        <v>#REF!</v>
      </c>
      <c r="F88" s="23" t="e">
        <f>#REF!</f>
        <v>#REF!</v>
      </c>
      <c r="G88" s="17">
        <v>0</v>
      </c>
      <c r="H88" s="42" t="e">
        <f t="shared" si="55"/>
        <v>#REF!</v>
      </c>
      <c r="I88" s="43" t="e">
        <f t="shared" si="56"/>
        <v>#REF!</v>
      </c>
      <c r="J88" s="43" t="e">
        <f>#REF!</f>
        <v>#REF!</v>
      </c>
      <c r="K88" s="46" t="e">
        <f t="shared" si="57"/>
        <v>#REF!</v>
      </c>
      <c r="L88" s="47" t="e">
        <f t="shared" si="58"/>
        <v>#REF!</v>
      </c>
      <c r="M88" s="86" t="e">
        <f>#REF!</f>
        <v>#REF!</v>
      </c>
      <c r="N88" s="53" t="e">
        <f t="shared" si="59"/>
        <v>#REF!</v>
      </c>
      <c r="O88" s="93"/>
    </row>
    <row r="89" spans="1:15" ht="17.25" customHeight="1" x14ac:dyDescent="0.2">
      <c r="A89" s="55"/>
      <c r="B89" s="66" t="e">
        <f>#REF!</f>
        <v>#REF!</v>
      </c>
      <c r="C89" s="58" t="e">
        <f>#REF!</f>
        <v>#REF!</v>
      </c>
      <c r="D89" s="21" t="e">
        <f>#REF!</f>
        <v>#REF!</v>
      </c>
      <c r="E89" s="22" t="e">
        <f>#REF!</f>
        <v>#REF!</v>
      </c>
      <c r="F89" s="23" t="e">
        <f>#REF!</f>
        <v>#REF!</v>
      </c>
      <c r="G89" s="17">
        <v>0</v>
      </c>
      <c r="H89" s="42" t="e">
        <f t="shared" si="55"/>
        <v>#REF!</v>
      </c>
      <c r="I89" s="43" t="e">
        <f t="shared" si="56"/>
        <v>#REF!</v>
      </c>
      <c r="J89" s="43" t="e">
        <f>#REF!</f>
        <v>#REF!</v>
      </c>
      <c r="K89" s="46" t="e">
        <f t="shared" si="57"/>
        <v>#REF!</v>
      </c>
      <c r="L89" s="47" t="e">
        <f t="shared" si="58"/>
        <v>#REF!</v>
      </c>
      <c r="M89" s="86" t="e">
        <f>#REF!</f>
        <v>#REF!</v>
      </c>
      <c r="N89" s="53" t="e">
        <f t="shared" si="59"/>
        <v>#REF!</v>
      </c>
      <c r="O89" s="93"/>
    </row>
    <row r="90" spans="1:15" ht="17.25" customHeight="1" x14ac:dyDescent="0.2">
      <c r="A90" s="95"/>
      <c r="B90" s="66" t="e">
        <f>#REF!</f>
        <v>#REF!</v>
      </c>
      <c r="C90" s="58" t="e">
        <f>#REF!</f>
        <v>#REF!</v>
      </c>
      <c r="D90" s="21" t="e">
        <f>#REF!</f>
        <v>#REF!</v>
      </c>
      <c r="E90" s="22" t="e">
        <f>#REF!</f>
        <v>#REF!</v>
      </c>
      <c r="F90" s="23" t="e">
        <f>#REF!</f>
        <v>#REF!</v>
      </c>
      <c r="G90" s="17">
        <v>0</v>
      </c>
      <c r="H90" s="42" t="e">
        <f t="shared" si="55"/>
        <v>#REF!</v>
      </c>
      <c r="I90" s="43" t="e">
        <f t="shared" si="56"/>
        <v>#REF!</v>
      </c>
      <c r="J90" s="43" t="e">
        <f>#REF!</f>
        <v>#REF!</v>
      </c>
      <c r="K90" s="46" t="e">
        <f t="shared" si="57"/>
        <v>#REF!</v>
      </c>
      <c r="L90" s="47" t="e">
        <f t="shared" si="58"/>
        <v>#REF!</v>
      </c>
      <c r="M90" s="86" t="e">
        <f>#REF!</f>
        <v>#REF!</v>
      </c>
      <c r="N90" s="53" t="e">
        <f t="shared" si="59"/>
        <v>#REF!</v>
      </c>
      <c r="O90" s="96"/>
    </row>
    <row r="91" spans="1:15" ht="17.25" customHeight="1" x14ac:dyDescent="0.2">
      <c r="A91" s="95"/>
      <c r="B91" s="66" t="e">
        <f>#REF!</f>
        <v>#REF!</v>
      </c>
      <c r="C91" s="58" t="e">
        <f>#REF!</f>
        <v>#REF!</v>
      </c>
      <c r="D91" s="21" t="e">
        <f>#REF!</f>
        <v>#REF!</v>
      </c>
      <c r="E91" s="22" t="e">
        <f>#REF!</f>
        <v>#REF!</v>
      </c>
      <c r="F91" s="23" t="e">
        <f>#REF!</f>
        <v>#REF!</v>
      </c>
      <c r="G91" s="17">
        <v>0</v>
      </c>
      <c r="H91" s="42" t="e">
        <f t="shared" si="55"/>
        <v>#REF!</v>
      </c>
      <c r="I91" s="43" t="e">
        <f t="shared" si="56"/>
        <v>#REF!</v>
      </c>
      <c r="J91" s="43" t="e">
        <f>#REF!</f>
        <v>#REF!</v>
      </c>
      <c r="K91" s="46" t="e">
        <f t="shared" si="57"/>
        <v>#REF!</v>
      </c>
      <c r="L91" s="47" t="e">
        <f t="shared" si="58"/>
        <v>#REF!</v>
      </c>
      <c r="M91" s="86" t="e">
        <f>#REF!</f>
        <v>#REF!</v>
      </c>
      <c r="N91" s="53" t="e">
        <f t="shared" si="59"/>
        <v>#REF!</v>
      </c>
      <c r="O91" s="96"/>
    </row>
    <row r="92" spans="1:15" ht="17.25" customHeight="1" x14ac:dyDescent="0.2">
      <c r="A92" s="95"/>
      <c r="B92" s="66" t="e">
        <f>#REF!</f>
        <v>#REF!</v>
      </c>
      <c r="C92" s="58" t="e">
        <f>#REF!</f>
        <v>#REF!</v>
      </c>
      <c r="D92" s="21" t="e">
        <f>#REF!</f>
        <v>#REF!</v>
      </c>
      <c r="E92" s="22" t="e">
        <f>#REF!</f>
        <v>#REF!</v>
      </c>
      <c r="F92" s="23" t="e">
        <f>#REF!</f>
        <v>#REF!</v>
      </c>
      <c r="G92" s="17">
        <v>0</v>
      </c>
      <c r="H92" s="42" t="e">
        <f t="shared" si="55"/>
        <v>#REF!</v>
      </c>
      <c r="I92" s="43" t="e">
        <f t="shared" si="56"/>
        <v>#REF!</v>
      </c>
      <c r="J92" s="43" t="e">
        <f>#REF!</f>
        <v>#REF!</v>
      </c>
      <c r="K92" s="46" t="e">
        <f t="shared" si="57"/>
        <v>#REF!</v>
      </c>
      <c r="L92" s="47" t="e">
        <f t="shared" si="58"/>
        <v>#REF!</v>
      </c>
      <c r="M92" s="86" t="e">
        <f>#REF!</f>
        <v>#REF!</v>
      </c>
      <c r="N92" s="53" t="e">
        <f t="shared" si="59"/>
        <v>#REF!</v>
      </c>
      <c r="O92" s="96"/>
    </row>
    <row r="93" spans="1:15" ht="30" customHeight="1" x14ac:dyDescent="0.2">
      <c r="B93" s="67"/>
      <c r="C93" s="59"/>
      <c r="D93" s="30" t="s">
        <v>17</v>
      </c>
      <c r="E93" s="4"/>
      <c r="F93" s="28"/>
      <c r="G93" s="6"/>
      <c r="H93" s="7"/>
      <c r="I93" s="29" t="e">
        <f>SUM(I9:I92)-I9-I16-I23-I30-I37-I44-I51-I58-I65-I72-I79-I86</f>
        <v>#REF!</v>
      </c>
      <c r="J93" s="29" t="e">
        <f>SUM(J9:J92)-J9-J16-J23-J30-J37-J44-J51-J58-J65-J72-J79-J86</f>
        <v>#REF!</v>
      </c>
      <c r="K93" s="46" t="e">
        <f t="shared" si="57"/>
        <v>#REF!</v>
      </c>
      <c r="L93" s="47" t="e">
        <f t="shared" si="58"/>
        <v>#REF!</v>
      </c>
      <c r="M93" s="87" t="e">
        <f>SUM(M10:M92)</f>
        <v>#REF!</v>
      </c>
      <c r="N93" s="54" t="e">
        <f>SUM(N10:N92)</f>
        <v>#REF!</v>
      </c>
      <c r="O93" s="94"/>
    </row>
    <row r="95" spans="1:15" x14ac:dyDescent="0.2">
      <c r="L95" s="16"/>
      <c r="M95" s="89"/>
      <c r="N95" s="16"/>
      <c r="O95" s="16"/>
    </row>
    <row r="96" spans="1:15" x14ac:dyDescent="0.2">
      <c r="C96" s="101" t="s">
        <v>53</v>
      </c>
    </row>
    <row r="97" spans="3:9" x14ac:dyDescent="0.2">
      <c r="C97" s="3"/>
    </row>
    <row r="98" spans="3:9" x14ac:dyDescent="0.2">
      <c r="C98" s="97" t="s">
        <v>56</v>
      </c>
      <c r="E98" s="97" t="s">
        <v>54</v>
      </c>
      <c r="F98" s="98"/>
      <c r="G98" s="99"/>
      <c r="H98" s="99"/>
      <c r="I98" s="100"/>
    </row>
    <row r="99" spans="3:9" x14ac:dyDescent="0.2">
      <c r="C99" s="97" t="s">
        <v>54</v>
      </c>
      <c r="E99" s="97" t="s">
        <v>57</v>
      </c>
      <c r="F99" s="98"/>
      <c r="G99" s="99"/>
      <c r="H99" s="99"/>
      <c r="I99" s="100"/>
    </row>
    <row r="100" spans="3:9" x14ac:dyDescent="0.2">
      <c r="C100" s="97" t="s">
        <v>55</v>
      </c>
      <c r="E100" s="97" t="s">
        <v>55</v>
      </c>
      <c r="F100" s="98"/>
      <c r="G100" s="99"/>
      <c r="H100" s="99"/>
      <c r="I100" s="100"/>
    </row>
    <row r="101" spans="3:9" x14ac:dyDescent="0.2">
      <c r="C101" s="91"/>
    </row>
    <row r="102" spans="3:9" x14ac:dyDescent="0.2">
      <c r="C102" s="91"/>
    </row>
  </sheetData>
  <sheetProtection password="8982" sheet="1" objects="1" scenarios="1"/>
  <mergeCells count="5">
    <mergeCell ref="N7:O7"/>
    <mergeCell ref="G7:L7"/>
    <mergeCell ref="C4:F4"/>
    <mergeCell ref="C5:F5"/>
    <mergeCell ref="C6:F6"/>
  </mergeCells>
  <phoneticPr fontId="3" type="noConversion"/>
  <conditionalFormatting sqref="J3:K3 I3:I7 L3:O7 J6:K7 I93:J65536 L94:O94 K94:K65536 L96:O65536">
    <cfRule type="cellIs" dxfId="7" priority="1" stopIfTrue="1" operator="greaterThan">
      <formula>$D$7</formula>
    </cfRule>
    <cfRule type="cellIs" dxfId="6" priority="2" stopIfTrue="1" operator="lessThan">
      <formula>-0.4</formula>
    </cfRule>
  </conditionalFormatting>
  <conditionalFormatting sqref="L9:O93">
    <cfRule type="cellIs" dxfId="5" priority="3" stopIfTrue="1" operator="equal">
      <formula>"OK"</formula>
    </cfRule>
    <cfRule type="cellIs" dxfId="4" priority="4" stopIfTrue="1" operator="equal">
      <formula>"Não OK"</formula>
    </cfRule>
  </conditionalFormatting>
  <printOptions horizontalCentered="1"/>
  <pageMargins left="0.39370078740157483" right="0.39370078740157483" top="0.39370078740157483" bottom="0.39370078740157483" header="0" footer="0"/>
  <pageSetup paperSize="9" scale="70" fitToWidth="3" orientation="landscape" r:id="rId1"/>
  <headerFooter alignWithMargins="0"/>
  <rowBreaks count="1" manualBreakCount="1">
    <brk id="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00"/>
  <sheetViews>
    <sheetView view="pageBreakPreview" zoomScale="85" zoomScaleNormal="75" zoomScaleSheetLayoutView="75" workbookViewId="0">
      <pane ySplit="8" topLeftCell="A9" activePane="bottomLeft" state="frozen"/>
      <selection pane="bottomLeft" activeCell="D8" sqref="D8"/>
    </sheetView>
  </sheetViews>
  <sheetFormatPr defaultRowHeight="12.75" x14ac:dyDescent="0.2"/>
  <cols>
    <col min="1" max="1" width="4.7109375" style="8" customWidth="1"/>
    <col min="2" max="2" width="8.7109375" customWidth="1"/>
    <col min="3" max="3" width="43.7109375" customWidth="1"/>
    <col min="4" max="4" width="14.85546875" style="3" customWidth="1"/>
    <col min="5" max="5" width="4.7109375" style="3" customWidth="1"/>
    <col min="6" max="6" width="7.42578125" style="24" customWidth="1"/>
    <col min="7" max="7" width="13" style="2" customWidth="1"/>
    <col min="8" max="11" width="13.28515625" style="2" customWidth="1"/>
    <col min="12" max="12" width="14.28515625" style="2" customWidth="1"/>
    <col min="13" max="13" width="10.28515625" style="2" customWidth="1"/>
    <col min="14" max="14" width="9.85546875" style="2" customWidth="1"/>
  </cols>
  <sheetData>
    <row r="2" spans="1:14" ht="13.5" thickBot="1" x14ac:dyDescent="0.25"/>
    <row r="3" spans="1:14" ht="20.25" customHeight="1" thickBot="1" x14ac:dyDescent="0.3">
      <c r="B3" s="68" t="s">
        <v>31</v>
      </c>
      <c r="C3" s="10"/>
      <c r="D3" s="10"/>
      <c r="E3" s="10"/>
      <c r="F3" s="25"/>
      <c r="G3" s="14" t="s">
        <v>19</v>
      </c>
      <c r="I3" s="77" t="e">
        <f>#REF!</f>
        <v>#REF!</v>
      </c>
      <c r="J3" s="49"/>
      <c r="N3" s="12"/>
    </row>
    <row r="4" spans="1:14" ht="18" customHeight="1" x14ac:dyDescent="0.25">
      <c r="B4" s="60" t="s">
        <v>3</v>
      </c>
      <c r="C4" s="153" t="e">
        <f>#REF!</f>
        <v>#REF!</v>
      </c>
      <c r="D4" s="154"/>
      <c r="E4" s="154"/>
      <c r="F4" s="155"/>
      <c r="G4" s="14" t="s">
        <v>14</v>
      </c>
      <c r="I4" s="78" t="str">
        <f>'USO INTERNO CAIXA ANALISE'!K5</f>
        <v>MÊS / ANO</v>
      </c>
      <c r="J4" s="51"/>
      <c r="K4" s="49" t="s">
        <v>27</v>
      </c>
      <c r="L4" s="106">
        <v>0.3</v>
      </c>
      <c r="M4" s="2" t="s">
        <v>21</v>
      </c>
      <c r="N4" s="49"/>
    </row>
    <row r="5" spans="1:14" ht="18" customHeight="1" x14ac:dyDescent="0.25">
      <c r="B5" s="61" t="s">
        <v>4</v>
      </c>
      <c r="C5" s="156" t="e">
        <f>#REF!</f>
        <v>#REF!</v>
      </c>
      <c r="D5" s="157"/>
      <c r="E5" s="157"/>
      <c r="F5" s="158"/>
      <c r="G5" s="15" t="s">
        <v>26</v>
      </c>
      <c r="H5" s="15"/>
      <c r="I5" s="104" t="s">
        <v>15</v>
      </c>
      <c r="J5" s="105"/>
      <c r="K5" s="15"/>
      <c r="N5" s="15"/>
    </row>
    <row r="6" spans="1:14" ht="18" customHeight="1" thickBot="1" x14ac:dyDescent="0.3">
      <c r="B6" s="62" t="s">
        <v>20</v>
      </c>
      <c r="C6" s="159" t="e">
        <f>#REF!</f>
        <v>#REF!</v>
      </c>
      <c r="D6" s="160"/>
      <c r="E6" s="160"/>
      <c r="F6" s="161"/>
      <c r="G6" s="15"/>
      <c r="H6" s="15"/>
      <c r="I6" s="15"/>
      <c r="J6" s="15"/>
      <c r="K6" s="15"/>
      <c r="L6" s="15"/>
      <c r="M6" s="15"/>
      <c r="N6" s="15"/>
    </row>
    <row r="7" spans="1:14" ht="18" customHeight="1" x14ac:dyDescent="0.2">
      <c r="B7" s="63"/>
      <c r="C7" s="5" t="s">
        <v>28</v>
      </c>
      <c r="D7" s="107" t="e">
        <f>#REF!</f>
        <v>#REF!</v>
      </c>
      <c r="E7" s="13" t="s">
        <v>21</v>
      </c>
      <c r="F7" s="26"/>
      <c r="G7" s="152"/>
      <c r="H7" s="152"/>
      <c r="I7" s="152"/>
      <c r="J7" s="152"/>
      <c r="K7" s="152"/>
      <c r="L7" s="152"/>
      <c r="M7" s="152"/>
      <c r="N7" s="31"/>
    </row>
    <row r="8" spans="1:14" ht="78" customHeight="1" thickBot="1" x14ac:dyDescent="0.25">
      <c r="A8" s="9"/>
      <c r="B8" s="64" t="s">
        <v>0</v>
      </c>
      <c r="C8" s="56" t="s">
        <v>1</v>
      </c>
      <c r="D8" s="20" t="s">
        <v>5</v>
      </c>
      <c r="E8" s="20" t="s">
        <v>6</v>
      </c>
      <c r="F8" s="27" t="s">
        <v>7</v>
      </c>
      <c r="G8" s="40" t="s">
        <v>13</v>
      </c>
      <c r="H8" s="40" t="s">
        <v>12</v>
      </c>
      <c r="I8" s="40" t="s">
        <v>29</v>
      </c>
      <c r="J8" s="40" t="s">
        <v>32</v>
      </c>
      <c r="K8" s="40" t="s">
        <v>25</v>
      </c>
      <c r="L8" s="18" t="s">
        <v>30</v>
      </c>
      <c r="M8" s="45" t="s">
        <v>9</v>
      </c>
      <c r="N8" s="74" t="s">
        <v>18</v>
      </c>
    </row>
    <row r="9" spans="1:14" ht="15.75" customHeight="1" x14ac:dyDescent="0.2">
      <c r="A9" s="55"/>
      <c r="B9" s="65" t="e">
        <f>#REF!</f>
        <v>#REF!</v>
      </c>
      <c r="C9" s="57" t="e">
        <f>#REF!</f>
        <v>#REF!</v>
      </c>
      <c r="D9" s="33"/>
      <c r="E9" s="34"/>
      <c r="F9" s="35"/>
      <c r="G9" s="48" t="e">
        <f>'USO INTERNO CAIXA ANALISE'!I9</f>
        <v>#REF!</v>
      </c>
      <c r="H9" s="48" t="e">
        <f>SUM(H10:H15)</f>
        <v>#REF!</v>
      </c>
      <c r="I9" s="48"/>
      <c r="J9" s="48"/>
      <c r="K9" s="48" t="e">
        <f>SUM(K10:K15)</f>
        <v>#REF!</v>
      </c>
      <c r="L9" s="37"/>
      <c r="M9" s="38"/>
      <c r="N9" s="39"/>
    </row>
    <row r="10" spans="1:14" ht="16.5" customHeight="1" x14ac:dyDescent="0.2">
      <c r="A10" s="55"/>
      <c r="B10" s="66" t="e">
        <f>#REF!</f>
        <v>#REF!</v>
      </c>
      <c r="C10" s="58" t="e">
        <f>#REF!</f>
        <v>#REF!</v>
      </c>
      <c r="D10" s="21" t="e">
        <f>#REF!</f>
        <v>#REF!</v>
      </c>
      <c r="E10" s="22" t="e">
        <f>#REF!</f>
        <v>#REF!</v>
      </c>
      <c r="F10" s="23" t="e">
        <f>#REF!</f>
        <v>#REF!</v>
      </c>
      <c r="G10" s="41" t="e">
        <f>'USO INTERNO CAIXA ANALISE'!I10</f>
        <v>#REF!</v>
      </c>
      <c r="H10" s="43" t="e">
        <f>#REF!</f>
        <v>#REF!</v>
      </c>
      <c r="I10" s="43">
        <f t="shared" ref="I10:I15" si="0">J10-(J10*$L$4)</f>
        <v>0</v>
      </c>
      <c r="J10" s="73">
        <v>0</v>
      </c>
      <c r="K10" s="43" t="e">
        <f t="shared" ref="K10:K15" si="1">F10*J10</f>
        <v>#REF!</v>
      </c>
      <c r="L10" s="46" t="e">
        <f t="shared" ref="L10:L15" si="2">K10/H10-1</f>
        <v>#REF!</v>
      </c>
      <c r="M10" s="47" t="e">
        <f t="shared" ref="M10:M15" si="3">IF(L10&lt;=0.2,"OK","Não OK")</f>
        <v>#REF!</v>
      </c>
      <c r="N10" s="75" t="e">
        <f t="shared" ref="N10:N15" si="4">K10/$K$93</f>
        <v>#REF!</v>
      </c>
    </row>
    <row r="11" spans="1:14" ht="17.25" customHeight="1" x14ac:dyDescent="0.2">
      <c r="A11" s="55"/>
      <c r="B11" s="66" t="e">
        <f>#REF!</f>
        <v>#REF!</v>
      </c>
      <c r="C11" s="58" t="e">
        <f>#REF!</f>
        <v>#REF!</v>
      </c>
      <c r="D11" s="21" t="e">
        <f>#REF!</f>
        <v>#REF!</v>
      </c>
      <c r="E11" s="22" t="e">
        <f>#REF!</f>
        <v>#REF!</v>
      </c>
      <c r="F11" s="23" t="e">
        <f>#REF!</f>
        <v>#REF!</v>
      </c>
      <c r="G11" s="41" t="e">
        <f>'USO INTERNO CAIXA ANALISE'!I11</f>
        <v>#REF!</v>
      </c>
      <c r="H11" s="43" t="e">
        <f>#REF!</f>
        <v>#REF!</v>
      </c>
      <c r="I11" s="43">
        <f t="shared" si="0"/>
        <v>0</v>
      </c>
      <c r="J11" s="73">
        <v>0</v>
      </c>
      <c r="K11" s="43" t="e">
        <f t="shared" si="1"/>
        <v>#REF!</v>
      </c>
      <c r="L11" s="46" t="e">
        <f t="shared" si="2"/>
        <v>#REF!</v>
      </c>
      <c r="M11" s="47" t="e">
        <f t="shared" si="3"/>
        <v>#REF!</v>
      </c>
      <c r="N11" s="75" t="e">
        <f t="shared" si="4"/>
        <v>#REF!</v>
      </c>
    </row>
    <row r="12" spans="1:14" ht="15.75" customHeight="1" x14ac:dyDescent="0.2">
      <c r="A12" s="55"/>
      <c r="B12" s="66" t="e">
        <f>#REF!</f>
        <v>#REF!</v>
      </c>
      <c r="C12" s="58" t="e">
        <f>#REF!</f>
        <v>#REF!</v>
      </c>
      <c r="D12" s="21" t="e">
        <f>#REF!</f>
        <v>#REF!</v>
      </c>
      <c r="E12" s="22" t="e">
        <f>#REF!</f>
        <v>#REF!</v>
      </c>
      <c r="F12" s="23" t="e">
        <f>#REF!</f>
        <v>#REF!</v>
      </c>
      <c r="G12" s="41" t="e">
        <f>'USO INTERNO CAIXA ANALISE'!I12</f>
        <v>#REF!</v>
      </c>
      <c r="H12" s="43" t="e">
        <f>#REF!</f>
        <v>#REF!</v>
      </c>
      <c r="I12" s="43">
        <f t="shared" si="0"/>
        <v>0</v>
      </c>
      <c r="J12" s="73">
        <v>0</v>
      </c>
      <c r="K12" s="43" t="e">
        <f t="shared" si="1"/>
        <v>#REF!</v>
      </c>
      <c r="L12" s="46" t="e">
        <f t="shared" si="2"/>
        <v>#REF!</v>
      </c>
      <c r="M12" s="47" t="e">
        <f t="shared" si="3"/>
        <v>#REF!</v>
      </c>
      <c r="N12" s="75" t="e">
        <f t="shared" si="4"/>
        <v>#REF!</v>
      </c>
    </row>
    <row r="13" spans="1:14" ht="15.75" customHeight="1" x14ac:dyDescent="0.2">
      <c r="A13" s="55"/>
      <c r="B13" s="66" t="e">
        <f>#REF!</f>
        <v>#REF!</v>
      </c>
      <c r="C13" s="58" t="e">
        <f>#REF!</f>
        <v>#REF!</v>
      </c>
      <c r="D13" s="21" t="e">
        <f>#REF!</f>
        <v>#REF!</v>
      </c>
      <c r="E13" s="22" t="e">
        <f>#REF!</f>
        <v>#REF!</v>
      </c>
      <c r="F13" s="23" t="e">
        <f>#REF!</f>
        <v>#REF!</v>
      </c>
      <c r="G13" s="41" t="e">
        <f>'USO INTERNO CAIXA ANALISE'!I13</f>
        <v>#REF!</v>
      </c>
      <c r="H13" s="43" t="e">
        <f>#REF!</f>
        <v>#REF!</v>
      </c>
      <c r="I13" s="43">
        <f t="shared" si="0"/>
        <v>0</v>
      </c>
      <c r="J13" s="73">
        <v>0</v>
      </c>
      <c r="K13" s="43" t="e">
        <f t="shared" si="1"/>
        <v>#REF!</v>
      </c>
      <c r="L13" s="46" t="e">
        <f t="shared" si="2"/>
        <v>#REF!</v>
      </c>
      <c r="M13" s="47" t="e">
        <f t="shared" si="3"/>
        <v>#REF!</v>
      </c>
      <c r="N13" s="75" t="e">
        <f t="shared" si="4"/>
        <v>#REF!</v>
      </c>
    </row>
    <row r="14" spans="1:14" ht="15.75" customHeight="1" x14ac:dyDescent="0.2">
      <c r="A14" s="55"/>
      <c r="B14" s="66" t="e">
        <f>#REF!</f>
        <v>#REF!</v>
      </c>
      <c r="C14" s="58" t="e">
        <f>#REF!</f>
        <v>#REF!</v>
      </c>
      <c r="D14" s="21" t="e">
        <f>#REF!</f>
        <v>#REF!</v>
      </c>
      <c r="E14" s="22" t="e">
        <f>#REF!</f>
        <v>#REF!</v>
      </c>
      <c r="F14" s="23" t="e">
        <f>#REF!</f>
        <v>#REF!</v>
      </c>
      <c r="G14" s="41" t="e">
        <f>'USO INTERNO CAIXA ANALISE'!I14</f>
        <v>#REF!</v>
      </c>
      <c r="H14" s="43" t="e">
        <f>#REF!</f>
        <v>#REF!</v>
      </c>
      <c r="I14" s="43">
        <f t="shared" si="0"/>
        <v>0</v>
      </c>
      <c r="J14" s="73">
        <v>0</v>
      </c>
      <c r="K14" s="43" t="e">
        <f t="shared" si="1"/>
        <v>#REF!</v>
      </c>
      <c r="L14" s="46" t="e">
        <f t="shared" si="2"/>
        <v>#REF!</v>
      </c>
      <c r="M14" s="47" t="e">
        <f t="shared" si="3"/>
        <v>#REF!</v>
      </c>
      <c r="N14" s="75" t="e">
        <f t="shared" si="4"/>
        <v>#REF!</v>
      </c>
    </row>
    <row r="15" spans="1:14" ht="15.75" customHeight="1" x14ac:dyDescent="0.2">
      <c r="A15" s="55"/>
      <c r="B15" s="66" t="e">
        <f>#REF!</f>
        <v>#REF!</v>
      </c>
      <c r="C15" s="58" t="e">
        <f>#REF!</f>
        <v>#REF!</v>
      </c>
      <c r="D15" s="21" t="e">
        <f>#REF!</f>
        <v>#REF!</v>
      </c>
      <c r="E15" s="22" t="e">
        <f>#REF!</f>
        <v>#REF!</v>
      </c>
      <c r="F15" s="23" t="e">
        <f>#REF!</f>
        <v>#REF!</v>
      </c>
      <c r="G15" s="41" t="e">
        <f>'USO INTERNO CAIXA ANALISE'!I15</f>
        <v>#REF!</v>
      </c>
      <c r="H15" s="43" t="e">
        <f>#REF!</f>
        <v>#REF!</v>
      </c>
      <c r="I15" s="43">
        <f t="shared" si="0"/>
        <v>0</v>
      </c>
      <c r="J15" s="73">
        <v>0</v>
      </c>
      <c r="K15" s="43" t="e">
        <f t="shared" si="1"/>
        <v>#REF!</v>
      </c>
      <c r="L15" s="46" t="e">
        <f t="shared" si="2"/>
        <v>#REF!</v>
      </c>
      <c r="M15" s="47" t="e">
        <f t="shared" si="3"/>
        <v>#REF!</v>
      </c>
      <c r="N15" s="75" t="e">
        <f t="shared" si="4"/>
        <v>#REF!</v>
      </c>
    </row>
    <row r="16" spans="1:14" ht="17.25" customHeight="1" x14ac:dyDescent="0.2">
      <c r="A16" s="55"/>
      <c r="B16" s="65" t="e">
        <f>#REF!</f>
        <v>#REF!</v>
      </c>
      <c r="C16" s="57" t="e">
        <f>#REF!</f>
        <v>#REF!</v>
      </c>
      <c r="D16" s="33"/>
      <c r="E16" s="34"/>
      <c r="F16" s="35"/>
      <c r="G16" s="48" t="e">
        <f>'USO INTERNO CAIXA ANALISE'!I16</f>
        <v>#REF!</v>
      </c>
      <c r="H16" s="48" t="e">
        <f>SUM(H17:H22)</f>
        <v>#REF!</v>
      </c>
      <c r="I16" s="48"/>
      <c r="J16" s="48"/>
      <c r="K16" s="48" t="e">
        <f>SUM(K17:K22)</f>
        <v>#REF!</v>
      </c>
      <c r="L16" s="37"/>
      <c r="M16" s="38"/>
      <c r="N16" s="39"/>
    </row>
    <row r="17" spans="1:14" ht="17.25" customHeight="1" x14ac:dyDescent="0.2">
      <c r="A17" s="55"/>
      <c r="B17" s="66" t="e">
        <f>#REF!</f>
        <v>#REF!</v>
      </c>
      <c r="C17" s="58" t="e">
        <f>#REF!</f>
        <v>#REF!</v>
      </c>
      <c r="D17" s="21" t="e">
        <f>#REF!</f>
        <v>#REF!</v>
      </c>
      <c r="E17" s="22" t="e">
        <f>#REF!</f>
        <v>#REF!</v>
      </c>
      <c r="F17" s="23" t="e">
        <f>#REF!</f>
        <v>#REF!</v>
      </c>
      <c r="G17" s="41" t="e">
        <f>'USO INTERNO CAIXA ANALISE'!I17</f>
        <v>#REF!</v>
      </c>
      <c r="H17" s="43" t="e">
        <f>#REF!</f>
        <v>#REF!</v>
      </c>
      <c r="I17" s="43">
        <f t="shared" ref="I17:I22" si="5">J17-(J17*$L$4)</f>
        <v>0</v>
      </c>
      <c r="J17" s="73">
        <v>0</v>
      </c>
      <c r="K17" s="43" t="e">
        <f t="shared" ref="K17:K22" si="6">F17*J17</f>
        <v>#REF!</v>
      </c>
      <c r="L17" s="46" t="e">
        <f t="shared" ref="L17:L22" si="7">K17/H17-1</f>
        <v>#REF!</v>
      </c>
      <c r="M17" s="47" t="e">
        <f t="shared" ref="M17:M22" si="8">IF(L17&lt;=0.2,"OK","Não OK")</f>
        <v>#REF!</v>
      </c>
      <c r="N17" s="75" t="e">
        <f t="shared" ref="N17:N22" si="9">K17/$K$93</f>
        <v>#REF!</v>
      </c>
    </row>
    <row r="18" spans="1:14" ht="17.25" customHeight="1" x14ac:dyDescent="0.2">
      <c r="A18" s="55"/>
      <c r="B18" s="66" t="e">
        <f>#REF!</f>
        <v>#REF!</v>
      </c>
      <c r="C18" s="58" t="e">
        <f>#REF!</f>
        <v>#REF!</v>
      </c>
      <c r="D18" s="21" t="e">
        <f>#REF!</f>
        <v>#REF!</v>
      </c>
      <c r="E18" s="22" t="e">
        <f>#REF!</f>
        <v>#REF!</v>
      </c>
      <c r="F18" s="23" t="e">
        <f>#REF!</f>
        <v>#REF!</v>
      </c>
      <c r="G18" s="41" t="e">
        <f>'USO INTERNO CAIXA ANALISE'!I18</f>
        <v>#REF!</v>
      </c>
      <c r="H18" s="43" t="e">
        <f>#REF!</f>
        <v>#REF!</v>
      </c>
      <c r="I18" s="43">
        <f t="shared" si="5"/>
        <v>0</v>
      </c>
      <c r="J18" s="73">
        <v>0</v>
      </c>
      <c r="K18" s="43" t="e">
        <f t="shared" si="6"/>
        <v>#REF!</v>
      </c>
      <c r="L18" s="46" t="e">
        <f t="shared" si="7"/>
        <v>#REF!</v>
      </c>
      <c r="M18" s="47" t="e">
        <f t="shared" si="8"/>
        <v>#REF!</v>
      </c>
      <c r="N18" s="75" t="e">
        <f t="shared" si="9"/>
        <v>#REF!</v>
      </c>
    </row>
    <row r="19" spans="1:14" ht="17.25" customHeight="1" x14ac:dyDescent="0.2">
      <c r="A19" s="55"/>
      <c r="B19" s="66" t="e">
        <f>#REF!</f>
        <v>#REF!</v>
      </c>
      <c r="C19" s="58" t="e">
        <f>#REF!</f>
        <v>#REF!</v>
      </c>
      <c r="D19" s="21" t="e">
        <f>#REF!</f>
        <v>#REF!</v>
      </c>
      <c r="E19" s="22" t="e">
        <f>#REF!</f>
        <v>#REF!</v>
      </c>
      <c r="F19" s="23" t="e">
        <f>#REF!</f>
        <v>#REF!</v>
      </c>
      <c r="G19" s="41" t="e">
        <f>'USO INTERNO CAIXA ANALISE'!I19</f>
        <v>#REF!</v>
      </c>
      <c r="H19" s="43" t="e">
        <f>#REF!</f>
        <v>#REF!</v>
      </c>
      <c r="I19" s="43">
        <f t="shared" si="5"/>
        <v>0</v>
      </c>
      <c r="J19" s="73">
        <v>0</v>
      </c>
      <c r="K19" s="43" t="e">
        <f t="shared" si="6"/>
        <v>#REF!</v>
      </c>
      <c r="L19" s="46" t="e">
        <f t="shared" si="7"/>
        <v>#REF!</v>
      </c>
      <c r="M19" s="47" t="e">
        <f t="shared" si="8"/>
        <v>#REF!</v>
      </c>
      <c r="N19" s="75" t="e">
        <f t="shared" si="9"/>
        <v>#REF!</v>
      </c>
    </row>
    <row r="20" spans="1:14" ht="17.25" customHeight="1" x14ac:dyDescent="0.2">
      <c r="A20" s="55"/>
      <c r="B20" s="66" t="e">
        <f>#REF!</f>
        <v>#REF!</v>
      </c>
      <c r="C20" s="58" t="e">
        <f>#REF!</f>
        <v>#REF!</v>
      </c>
      <c r="D20" s="21" t="e">
        <f>#REF!</f>
        <v>#REF!</v>
      </c>
      <c r="E20" s="22" t="e">
        <f>#REF!</f>
        <v>#REF!</v>
      </c>
      <c r="F20" s="23" t="e">
        <f>#REF!</f>
        <v>#REF!</v>
      </c>
      <c r="G20" s="41" t="e">
        <f>'USO INTERNO CAIXA ANALISE'!I20</f>
        <v>#REF!</v>
      </c>
      <c r="H20" s="43" t="e">
        <f>#REF!</f>
        <v>#REF!</v>
      </c>
      <c r="I20" s="43">
        <f t="shared" si="5"/>
        <v>0</v>
      </c>
      <c r="J20" s="73">
        <v>0</v>
      </c>
      <c r="K20" s="43" t="e">
        <f t="shared" si="6"/>
        <v>#REF!</v>
      </c>
      <c r="L20" s="46" t="e">
        <f t="shared" si="7"/>
        <v>#REF!</v>
      </c>
      <c r="M20" s="47" t="e">
        <f t="shared" si="8"/>
        <v>#REF!</v>
      </c>
      <c r="N20" s="75" t="e">
        <f t="shared" si="9"/>
        <v>#REF!</v>
      </c>
    </row>
    <row r="21" spans="1:14" ht="17.25" customHeight="1" x14ac:dyDescent="0.2">
      <c r="A21" s="55"/>
      <c r="B21" s="66" t="e">
        <f>#REF!</f>
        <v>#REF!</v>
      </c>
      <c r="C21" s="58" t="e">
        <f>#REF!</f>
        <v>#REF!</v>
      </c>
      <c r="D21" s="21" t="e">
        <f>#REF!</f>
        <v>#REF!</v>
      </c>
      <c r="E21" s="22" t="e">
        <f>#REF!</f>
        <v>#REF!</v>
      </c>
      <c r="F21" s="23" t="e">
        <f>#REF!</f>
        <v>#REF!</v>
      </c>
      <c r="G21" s="41" t="e">
        <f>'USO INTERNO CAIXA ANALISE'!I21</f>
        <v>#REF!</v>
      </c>
      <c r="H21" s="43" t="e">
        <f>#REF!</f>
        <v>#REF!</v>
      </c>
      <c r="I21" s="43">
        <f t="shared" si="5"/>
        <v>0</v>
      </c>
      <c r="J21" s="73">
        <v>0</v>
      </c>
      <c r="K21" s="43" t="e">
        <f t="shared" si="6"/>
        <v>#REF!</v>
      </c>
      <c r="L21" s="46" t="e">
        <f t="shared" si="7"/>
        <v>#REF!</v>
      </c>
      <c r="M21" s="47" t="e">
        <f t="shared" si="8"/>
        <v>#REF!</v>
      </c>
      <c r="N21" s="75" t="e">
        <f t="shared" si="9"/>
        <v>#REF!</v>
      </c>
    </row>
    <row r="22" spans="1:14" ht="17.25" customHeight="1" x14ac:dyDescent="0.2">
      <c r="A22" s="55"/>
      <c r="B22" s="66" t="e">
        <f>#REF!</f>
        <v>#REF!</v>
      </c>
      <c r="C22" s="58" t="e">
        <f>#REF!</f>
        <v>#REF!</v>
      </c>
      <c r="D22" s="21" t="e">
        <f>#REF!</f>
        <v>#REF!</v>
      </c>
      <c r="E22" s="22" t="e">
        <f>#REF!</f>
        <v>#REF!</v>
      </c>
      <c r="F22" s="23" t="e">
        <f>#REF!</f>
        <v>#REF!</v>
      </c>
      <c r="G22" s="41" t="e">
        <f>'USO INTERNO CAIXA ANALISE'!I22</f>
        <v>#REF!</v>
      </c>
      <c r="H22" s="43" t="e">
        <f>#REF!</f>
        <v>#REF!</v>
      </c>
      <c r="I22" s="43">
        <f t="shared" si="5"/>
        <v>0</v>
      </c>
      <c r="J22" s="73">
        <v>0</v>
      </c>
      <c r="K22" s="43" t="e">
        <f t="shared" si="6"/>
        <v>#REF!</v>
      </c>
      <c r="L22" s="46" t="e">
        <f t="shared" si="7"/>
        <v>#REF!</v>
      </c>
      <c r="M22" s="47" t="e">
        <f t="shared" si="8"/>
        <v>#REF!</v>
      </c>
      <c r="N22" s="75" t="e">
        <f t="shared" si="9"/>
        <v>#REF!</v>
      </c>
    </row>
    <row r="23" spans="1:14" ht="18" customHeight="1" x14ac:dyDescent="0.2">
      <c r="A23" s="55"/>
      <c r="B23" s="65" t="e">
        <f>#REF!</f>
        <v>#REF!</v>
      </c>
      <c r="C23" s="57" t="e">
        <f>#REF!</f>
        <v>#REF!</v>
      </c>
      <c r="D23" s="33"/>
      <c r="E23" s="34"/>
      <c r="F23" s="35"/>
      <c r="G23" s="48" t="e">
        <f>'USO INTERNO CAIXA ANALISE'!I23</f>
        <v>#REF!</v>
      </c>
      <c r="H23" s="48" t="e">
        <f>SUM(H24:H29)</f>
        <v>#REF!</v>
      </c>
      <c r="I23" s="48"/>
      <c r="J23" s="48"/>
      <c r="K23" s="48" t="e">
        <f>SUM(K24:K29)</f>
        <v>#REF!</v>
      </c>
      <c r="L23" s="37"/>
      <c r="M23" s="38"/>
      <c r="N23" s="39"/>
    </row>
    <row r="24" spans="1:14" ht="17.25" customHeight="1" x14ac:dyDescent="0.2">
      <c r="A24" s="55"/>
      <c r="B24" s="66" t="e">
        <f>#REF!</f>
        <v>#REF!</v>
      </c>
      <c r="C24" s="58" t="e">
        <f>#REF!</f>
        <v>#REF!</v>
      </c>
      <c r="D24" s="21" t="e">
        <f>#REF!</f>
        <v>#REF!</v>
      </c>
      <c r="E24" s="22" t="e">
        <f>#REF!</f>
        <v>#REF!</v>
      </c>
      <c r="F24" s="23" t="e">
        <f>#REF!</f>
        <v>#REF!</v>
      </c>
      <c r="G24" s="41" t="e">
        <f>'USO INTERNO CAIXA ANALISE'!I24</f>
        <v>#REF!</v>
      </c>
      <c r="H24" s="44" t="e">
        <f>#REF!</f>
        <v>#REF!</v>
      </c>
      <c r="I24" s="43">
        <f t="shared" ref="I24:I29" si="10">J24-(J24*$L$4)</f>
        <v>0</v>
      </c>
      <c r="J24" s="73">
        <v>0</v>
      </c>
      <c r="K24" s="43" t="e">
        <f t="shared" ref="K24:K29" si="11">F24*J24</f>
        <v>#REF!</v>
      </c>
      <c r="L24" s="46" t="e">
        <f t="shared" ref="L24:L29" si="12">K24/H24-1</f>
        <v>#REF!</v>
      </c>
      <c r="M24" s="47" t="e">
        <f t="shared" ref="M24:M29" si="13">IF(L24&lt;=0.2,"OK","Não OK")</f>
        <v>#REF!</v>
      </c>
      <c r="N24" s="75" t="e">
        <f t="shared" ref="N24:N29" si="14">K24/$K$93</f>
        <v>#REF!</v>
      </c>
    </row>
    <row r="25" spans="1:14" ht="17.25" customHeight="1" x14ac:dyDescent="0.2">
      <c r="A25" s="55"/>
      <c r="B25" s="66" t="e">
        <f>#REF!</f>
        <v>#REF!</v>
      </c>
      <c r="C25" s="58" t="e">
        <f>#REF!</f>
        <v>#REF!</v>
      </c>
      <c r="D25" s="21" t="e">
        <f>#REF!</f>
        <v>#REF!</v>
      </c>
      <c r="E25" s="22" t="e">
        <f>#REF!</f>
        <v>#REF!</v>
      </c>
      <c r="F25" s="23" t="e">
        <f>#REF!</f>
        <v>#REF!</v>
      </c>
      <c r="G25" s="41" t="e">
        <f>'USO INTERNO CAIXA ANALISE'!I25</f>
        <v>#REF!</v>
      </c>
      <c r="H25" s="44" t="e">
        <f>#REF!</f>
        <v>#REF!</v>
      </c>
      <c r="I25" s="43">
        <f t="shared" si="10"/>
        <v>0</v>
      </c>
      <c r="J25" s="73">
        <v>0</v>
      </c>
      <c r="K25" s="43" t="e">
        <f t="shared" si="11"/>
        <v>#REF!</v>
      </c>
      <c r="L25" s="46" t="e">
        <f t="shared" si="12"/>
        <v>#REF!</v>
      </c>
      <c r="M25" s="47" t="e">
        <f t="shared" si="13"/>
        <v>#REF!</v>
      </c>
      <c r="N25" s="75" t="e">
        <f t="shared" si="14"/>
        <v>#REF!</v>
      </c>
    </row>
    <row r="26" spans="1:14" ht="17.25" customHeight="1" x14ac:dyDescent="0.2">
      <c r="A26" s="55"/>
      <c r="B26" s="66" t="e">
        <f>#REF!</f>
        <v>#REF!</v>
      </c>
      <c r="C26" s="58" t="e">
        <f>#REF!</f>
        <v>#REF!</v>
      </c>
      <c r="D26" s="21" t="e">
        <f>#REF!</f>
        <v>#REF!</v>
      </c>
      <c r="E26" s="22" t="e">
        <f>#REF!</f>
        <v>#REF!</v>
      </c>
      <c r="F26" s="23" t="e">
        <f>#REF!</f>
        <v>#REF!</v>
      </c>
      <c r="G26" s="41" t="e">
        <f>'USO INTERNO CAIXA ANALISE'!I26</f>
        <v>#REF!</v>
      </c>
      <c r="H26" s="44" t="e">
        <f>#REF!</f>
        <v>#REF!</v>
      </c>
      <c r="I26" s="43">
        <f t="shared" si="10"/>
        <v>0</v>
      </c>
      <c r="J26" s="73">
        <v>0</v>
      </c>
      <c r="K26" s="43" t="e">
        <f t="shared" si="11"/>
        <v>#REF!</v>
      </c>
      <c r="L26" s="46" t="e">
        <f t="shared" si="12"/>
        <v>#REF!</v>
      </c>
      <c r="M26" s="47" t="e">
        <f t="shared" si="13"/>
        <v>#REF!</v>
      </c>
      <c r="N26" s="75" t="e">
        <f t="shared" si="14"/>
        <v>#REF!</v>
      </c>
    </row>
    <row r="27" spans="1:14" ht="17.25" customHeight="1" x14ac:dyDescent="0.2">
      <c r="A27" s="55"/>
      <c r="B27" s="66" t="e">
        <f>#REF!</f>
        <v>#REF!</v>
      </c>
      <c r="C27" s="58" t="e">
        <f>#REF!</f>
        <v>#REF!</v>
      </c>
      <c r="D27" s="21" t="e">
        <f>#REF!</f>
        <v>#REF!</v>
      </c>
      <c r="E27" s="22" t="e">
        <f>#REF!</f>
        <v>#REF!</v>
      </c>
      <c r="F27" s="23" t="e">
        <f>#REF!</f>
        <v>#REF!</v>
      </c>
      <c r="G27" s="41" t="e">
        <f>'USO INTERNO CAIXA ANALISE'!I27</f>
        <v>#REF!</v>
      </c>
      <c r="H27" s="44" t="e">
        <f>#REF!</f>
        <v>#REF!</v>
      </c>
      <c r="I27" s="43">
        <f t="shared" si="10"/>
        <v>0</v>
      </c>
      <c r="J27" s="73">
        <v>0</v>
      </c>
      <c r="K27" s="43" t="e">
        <f t="shared" si="11"/>
        <v>#REF!</v>
      </c>
      <c r="L27" s="46" t="e">
        <f t="shared" si="12"/>
        <v>#REF!</v>
      </c>
      <c r="M27" s="47" t="e">
        <f t="shared" si="13"/>
        <v>#REF!</v>
      </c>
      <c r="N27" s="75" t="e">
        <f t="shared" si="14"/>
        <v>#REF!</v>
      </c>
    </row>
    <row r="28" spans="1:14" ht="17.25" customHeight="1" x14ac:dyDescent="0.2">
      <c r="A28" s="55"/>
      <c r="B28" s="66" t="e">
        <f>#REF!</f>
        <v>#REF!</v>
      </c>
      <c r="C28" s="58" t="e">
        <f>#REF!</f>
        <v>#REF!</v>
      </c>
      <c r="D28" s="21" t="e">
        <f>#REF!</f>
        <v>#REF!</v>
      </c>
      <c r="E28" s="22" t="e">
        <f>#REF!</f>
        <v>#REF!</v>
      </c>
      <c r="F28" s="23" t="e">
        <f>#REF!</f>
        <v>#REF!</v>
      </c>
      <c r="G28" s="41" t="e">
        <f>'USO INTERNO CAIXA ANALISE'!I28</f>
        <v>#REF!</v>
      </c>
      <c r="H28" s="44" t="e">
        <f>#REF!</f>
        <v>#REF!</v>
      </c>
      <c r="I28" s="43">
        <f t="shared" si="10"/>
        <v>0</v>
      </c>
      <c r="J28" s="73">
        <v>0</v>
      </c>
      <c r="K28" s="43" t="e">
        <f t="shared" si="11"/>
        <v>#REF!</v>
      </c>
      <c r="L28" s="46" t="e">
        <f t="shared" si="12"/>
        <v>#REF!</v>
      </c>
      <c r="M28" s="47" t="e">
        <f t="shared" si="13"/>
        <v>#REF!</v>
      </c>
      <c r="N28" s="75" t="e">
        <f t="shared" si="14"/>
        <v>#REF!</v>
      </c>
    </row>
    <row r="29" spans="1:14" ht="17.25" customHeight="1" x14ac:dyDescent="0.2">
      <c r="A29" s="55"/>
      <c r="B29" s="66" t="e">
        <f>#REF!</f>
        <v>#REF!</v>
      </c>
      <c r="C29" s="58" t="e">
        <f>#REF!</f>
        <v>#REF!</v>
      </c>
      <c r="D29" s="21" t="e">
        <f>#REF!</f>
        <v>#REF!</v>
      </c>
      <c r="E29" s="22" t="e">
        <f>#REF!</f>
        <v>#REF!</v>
      </c>
      <c r="F29" s="23" t="e">
        <f>#REF!</f>
        <v>#REF!</v>
      </c>
      <c r="G29" s="41" t="e">
        <f>'USO INTERNO CAIXA ANALISE'!I29</f>
        <v>#REF!</v>
      </c>
      <c r="H29" s="44" t="e">
        <f>#REF!</f>
        <v>#REF!</v>
      </c>
      <c r="I29" s="43">
        <f t="shared" si="10"/>
        <v>0</v>
      </c>
      <c r="J29" s="73">
        <v>0</v>
      </c>
      <c r="K29" s="43" t="e">
        <f t="shared" si="11"/>
        <v>#REF!</v>
      </c>
      <c r="L29" s="46" t="e">
        <f t="shared" si="12"/>
        <v>#REF!</v>
      </c>
      <c r="M29" s="47" t="e">
        <f t="shared" si="13"/>
        <v>#REF!</v>
      </c>
      <c r="N29" s="75" t="e">
        <f t="shared" si="14"/>
        <v>#REF!</v>
      </c>
    </row>
    <row r="30" spans="1:14" ht="18.75" customHeight="1" x14ac:dyDescent="0.2">
      <c r="A30" s="55"/>
      <c r="B30" s="65" t="e">
        <f>#REF!</f>
        <v>#REF!</v>
      </c>
      <c r="C30" s="57" t="e">
        <f>#REF!</f>
        <v>#REF!</v>
      </c>
      <c r="D30" s="33"/>
      <c r="E30" s="34"/>
      <c r="F30" s="35"/>
      <c r="G30" s="48" t="e">
        <f>'USO INTERNO CAIXA ANALISE'!I30</f>
        <v>#REF!</v>
      </c>
      <c r="H30" s="48" t="e">
        <f>SUM(H31:H36)</f>
        <v>#REF!</v>
      </c>
      <c r="I30" s="48"/>
      <c r="J30" s="48"/>
      <c r="K30" s="48" t="e">
        <f>SUM(K31:K36)</f>
        <v>#REF!</v>
      </c>
      <c r="L30" s="37"/>
      <c r="M30" s="38"/>
      <c r="N30" s="39"/>
    </row>
    <row r="31" spans="1:14" ht="17.25" customHeight="1" x14ac:dyDescent="0.2">
      <c r="A31" s="55"/>
      <c r="B31" s="66" t="e">
        <f>#REF!</f>
        <v>#REF!</v>
      </c>
      <c r="C31" s="58" t="e">
        <f>#REF!</f>
        <v>#REF!</v>
      </c>
      <c r="D31" s="21" t="e">
        <f>#REF!</f>
        <v>#REF!</v>
      </c>
      <c r="E31" s="22" t="e">
        <f>#REF!</f>
        <v>#REF!</v>
      </c>
      <c r="F31" s="23" t="e">
        <f>#REF!</f>
        <v>#REF!</v>
      </c>
      <c r="G31" s="41" t="e">
        <f>'USO INTERNO CAIXA ANALISE'!I31</f>
        <v>#REF!</v>
      </c>
      <c r="H31" s="44" t="e">
        <f>#REF!</f>
        <v>#REF!</v>
      </c>
      <c r="I31" s="43">
        <f t="shared" ref="I31:I36" si="15">J31-(J31*$L$4)</f>
        <v>0</v>
      </c>
      <c r="J31" s="73">
        <v>0</v>
      </c>
      <c r="K31" s="43" t="e">
        <f t="shared" ref="K31:K36" si="16">F31*J31</f>
        <v>#REF!</v>
      </c>
      <c r="L31" s="46" t="e">
        <f t="shared" ref="L31:L36" si="17">K31/H31-1</f>
        <v>#REF!</v>
      </c>
      <c r="M31" s="47" t="e">
        <f t="shared" ref="M31:M36" si="18">IF(L31&lt;=0.2,"OK","Não OK")</f>
        <v>#REF!</v>
      </c>
      <c r="N31" s="75" t="e">
        <f t="shared" ref="N31:N36" si="19">K31/$K$93</f>
        <v>#REF!</v>
      </c>
    </row>
    <row r="32" spans="1:14" ht="17.25" customHeight="1" x14ac:dyDescent="0.2">
      <c r="A32" s="55"/>
      <c r="B32" s="66" t="e">
        <f>#REF!</f>
        <v>#REF!</v>
      </c>
      <c r="C32" s="58" t="e">
        <f>#REF!</f>
        <v>#REF!</v>
      </c>
      <c r="D32" s="21" t="e">
        <f>#REF!</f>
        <v>#REF!</v>
      </c>
      <c r="E32" s="22" t="e">
        <f>#REF!</f>
        <v>#REF!</v>
      </c>
      <c r="F32" s="23" t="e">
        <f>#REF!</f>
        <v>#REF!</v>
      </c>
      <c r="G32" s="41" t="e">
        <f>'USO INTERNO CAIXA ANALISE'!I32</f>
        <v>#REF!</v>
      </c>
      <c r="H32" s="44" t="e">
        <f>#REF!</f>
        <v>#REF!</v>
      </c>
      <c r="I32" s="43">
        <f t="shared" si="15"/>
        <v>0</v>
      </c>
      <c r="J32" s="73">
        <v>0</v>
      </c>
      <c r="K32" s="43" t="e">
        <f t="shared" si="16"/>
        <v>#REF!</v>
      </c>
      <c r="L32" s="46" t="e">
        <f t="shared" si="17"/>
        <v>#REF!</v>
      </c>
      <c r="M32" s="47" t="e">
        <f t="shared" si="18"/>
        <v>#REF!</v>
      </c>
      <c r="N32" s="75" t="e">
        <f t="shared" si="19"/>
        <v>#REF!</v>
      </c>
    </row>
    <row r="33" spans="1:14" ht="17.25" customHeight="1" x14ac:dyDescent="0.2">
      <c r="A33" s="55"/>
      <c r="B33" s="66" t="e">
        <f>#REF!</f>
        <v>#REF!</v>
      </c>
      <c r="C33" s="58" t="e">
        <f>#REF!</f>
        <v>#REF!</v>
      </c>
      <c r="D33" s="21" t="e">
        <f>#REF!</f>
        <v>#REF!</v>
      </c>
      <c r="E33" s="22" t="e">
        <f>#REF!</f>
        <v>#REF!</v>
      </c>
      <c r="F33" s="23" t="e">
        <f>#REF!</f>
        <v>#REF!</v>
      </c>
      <c r="G33" s="41" t="e">
        <f>'USO INTERNO CAIXA ANALISE'!I33</f>
        <v>#REF!</v>
      </c>
      <c r="H33" s="44" t="e">
        <f>#REF!</f>
        <v>#REF!</v>
      </c>
      <c r="I33" s="43">
        <f t="shared" si="15"/>
        <v>0</v>
      </c>
      <c r="J33" s="73">
        <v>0</v>
      </c>
      <c r="K33" s="43" t="e">
        <f t="shared" si="16"/>
        <v>#REF!</v>
      </c>
      <c r="L33" s="46" t="e">
        <f t="shared" si="17"/>
        <v>#REF!</v>
      </c>
      <c r="M33" s="47" t="e">
        <f t="shared" si="18"/>
        <v>#REF!</v>
      </c>
      <c r="N33" s="75" t="e">
        <f t="shared" si="19"/>
        <v>#REF!</v>
      </c>
    </row>
    <row r="34" spans="1:14" ht="17.25" customHeight="1" x14ac:dyDescent="0.2">
      <c r="A34" s="55"/>
      <c r="B34" s="66" t="e">
        <f>#REF!</f>
        <v>#REF!</v>
      </c>
      <c r="C34" s="58" t="e">
        <f>#REF!</f>
        <v>#REF!</v>
      </c>
      <c r="D34" s="21" t="e">
        <f>#REF!</f>
        <v>#REF!</v>
      </c>
      <c r="E34" s="22" t="e">
        <f>#REF!</f>
        <v>#REF!</v>
      </c>
      <c r="F34" s="23" t="e">
        <f>#REF!</f>
        <v>#REF!</v>
      </c>
      <c r="G34" s="41" t="e">
        <f>'USO INTERNO CAIXA ANALISE'!I34</f>
        <v>#REF!</v>
      </c>
      <c r="H34" s="44" t="e">
        <f>#REF!</f>
        <v>#REF!</v>
      </c>
      <c r="I34" s="43">
        <f t="shared" si="15"/>
        <v>0</v>
      </c>
      <c r="J34" s="73">
        <v>0</v>
      </c>
      <c r="K34" s="43" t="e">
        <f t="shared" si="16"/>
        <v>#REF!</v>
      </c>
      <c r="L34" s="46" t="e">
        <f t="shared" si="17"/>
        <v>#REF!</v>
      </c>
      <c r="M34" s="47" t="e">
        <f t="shared" si="18"/>
        <v>#REF!</v>
      </c>
      <c r="N34" s="75" t="e">
        <f t="shared" si="19"/>
        <v>#REF!</v>
      </c>
    </row>
    <row r="35" spans="1:14" ht="17.25" customHeight="1" x14ac:dyDescent="0.2">
      <c r="A35" s="55"/>
      <c r="B35" s="66" t="e">
        <f>#REF!</f>
        <v>#REF!</v>
      </c>
      <c r="C35" s="58" t="e">
        <f>#REF!</f>
        <v>#REF!</v>
      </c>
      <c r="D35" s="21" t="e">
        <f>#REF!</f>
        <v>#REF!</v>
      </c>
      <c r="E35" s="22" t="e">
        <f>#REF!</f>
        <v>#REF!</v>
      </c>
      <c r="F35" s="23" t="e">
        <f>#REF!</f>
        <v>#REF!</v>
      </c>
      <c r="G35" s="41" t="e">
        <f>'USO INTERNO CAIXA ANALISE'!I35</f>
        <v>#REF!</v>
      </c>
      <c r="H35" s="44" t="e">
        <f>#REF!</f>
        <v>#REF!</v>
      </c>
      <c r="I35" s="43">
        <f t="shared" si="15"/>
        <v>0</v>
      </c>
      <c r="J35" s="73">
        <v>0</v>
      </c>
      <c r="K35" s="43" t="e">
        <f t="shared" si="16"/>
        <v>#REF!</v>
      </c>
      <c r="L35" s="46" t="e">
        <f t="shared" si="17"/>
        <v>#REF!</v>
      </c>
      <c r="M35" s="47" t="e">
        <f t="shared" si="18"/>
        <v>#REF!</v>
      </c>
      <c r="N35" s="75" t="e">
        <f t="shared" si="19"/>
        <v>#REF!</v>
      </c>
    </row>
    <row r="36" spans="1:14" ht="17.25" customHeight="1" x14ac:dyDescent="0.2">
      <c r="A36" s="55"/>
      <c r="B36" s="66" t="e">
        <f>#REF!</f>
        <v>#REF!</v>
      </c>
      <c r="C36" s="58" t="e">
        <f>#REF!</f>
        <v>#REF!</v>
      </c>
      <c r="D36" s="21" t="e">
        <f>#REF!</f>
        <v>#REF!</v>
      </c>
      <c r="E36" s="22" t="e">
        <f>#REF!</f>
        <v>#REF!</v>
      </c>
      <c r="F36" s="23" t="e">
        <f>#REF!</f>
        <v>#REF!</v>
      </c>
      <c r="G36" s="41" t="e">
        <f>'USO INTERNO CAIXA ANALISE'!I36</f>
        <v>#REF!</v>
      </c>
      <c r="H36" s="44" t="e">
        <f>#REF!</f>
        <v>#REF!</v>
      </c>
      <c r="I36" s="43">
        <f t="shared" si="15"/>
        <v>0</v>
      </c>
      <c r="J36" s="73">
        <v>0</v>
      </c>
      <c r="K36" s="43" t="e">
        <f t="shared" si="16"/>
        <v>#REF!</v>
      </c>
      <c r="L36" s="46" t="e">
        <f t="shared" si="17"/>
        <v>#REF!</v>
      </c>
      <c r="M36" s="47" t="e">
        <f t="shared" si="18"/>
        <v>#REF!</v>
      </c>
      <c r="N36" s="75" t="e">
        <f t="shared" si="19"/>
        <v>#REF!</v>
      </c>
    </row>
    <row r="37" spans="1:14" ht="15.75" customHeight="1" x14ac:dyDescent="0.2">
      <c r="A37" s="55"/>
      <c r="B37" s="65" t="e">
        <f>#REF!</f>
        <v>#REF!</v>
      </c>
      <c r="C37" s="57" t="e">
        <f>#REF!</f>
        <v>#REF!</v>
      </c>
      <c r="D37" s="33"/>
      <c r="E37" s="34"/>
      <c r="F37" s="35"/>
      <c r="G37" s="48" t="e">
        <f>'USO INTERNO CAIXA ANALISE'!I37</f>
        <v>#REF!</v>
      </c>
      <c r="H37" s="48" t="e">
        <f>SUM(H38:H43)</f>
        <v>#REF!</v>
      </c>
      <c r="I37" s="48"/>
      <c r="J37" s="48"/>
      <c r="K37" s="48" t="e">
        <f>SUM(K38:K43)</f>
        <v>#REF!</v>
      </c>
      <c r="L37" s="37"/>
      <c r="M37" s="38"/>
      <c r="N37" s="39"/>
    </row>
    <row r="38" spans="1:14" ht="17.25" customHeight="1" x14ac:dyDescent="0.2">
      <c r="A38" s="55"/>
      <c r="B38" s="66" t="e">
        <f>#REF!</f>
        <v>#REF!</v>
      </c>
      <c r="C38" s="58" t="e">
        <f>#REF!</f>
        <v>#REF!</v>
      </c>
      <c r="D38" s="21" t="e">
        <f>#REF!</f>
        <v>#REF!</v>
      </c>
      <c r="E38" s="22" t="e">
        <f>#REF!</f>
        <v>#REF!</v>
      </c>
      <c r="F38" s="23" t="e">
        <f>#REF!</f>
        <v>#REF!</v>
      </c>
      <c r="G38" s="41" t="e">
        <f>'USO INTERNO CAIXA ANALISE'!I38</f>
        <v>#REF!</v>
      </c>
      <c r="H38" s="44" t="e">
        <f>#REF!</f>
        <v>#REF!</v>
      </c>
      <c r="I38" s="43">
        <f t="shared" ref="I38:I43" si="20">J38-(J38*$L$4)</f>
        <v>0</v>
      </c>
      <c r="J38" s="73">
        <v>0</v>
      </c>
      <c r="K38" s="43" t="e">
        <f t="shared" ref="K38:K43" si="21">F38*J38</f>
        <v>#REF!</v>
      </c>
      <c r="L38" s="46" t="e">
        <f t="shared" ref="L38:L43" si="22">K38/H38-1</f>
        <v>#REF!</v>
      </c>
      <c r="M38" s="47" t="e">
        <f t="shared" ref="M38:M43" si="23">IF(L38&lt;=0.2,"OK","Não OK")</f>
        <v>#REF!</v>
      </c>
      <c r="N38" s="75" t="e">
        <f t="shared" ref="N38:N43" si="24">K38/$K$93</f>
        <v>#REF!</v>
      </c>
    </row>
    <row r="39" spans="1:14" ht="17.25" customHeight="1" x14ac:dyDescent="0.2">
      <c r="A39" s="55"/>
      <c r="B39" s="66" t="e">
        <f>#REF!</f>
        <v>#REF!</v>
      </c>
      <c r="C39" s="58" t="e">
        <f>#REF!</f>
        <v>#REF!</v>
      </c>
      <c r="D39" s="21" t="e">
        <f>#REF!</f>
        <v>#REF!</v>
      </c>
      <c r="E39" s="22" t="e">
        <f>#REF!</f>
        <v>#REF!</v>
      </c>
      <c r="F39" s="23" t="e">
        <f>#REF!</f>
        <v>#REF!</v>
      </c>
      <c r="G39" s="41" t="e">
        <f>'USO INTERNO CAIXA ANALISE'!I39</f>
        <v>#REF!</v>
      </c>
      <c r="H39" s="44" t="e">
        <f>#REF!</f>
        <v>#REF!</v>
      </c>
      <c r="I39" s="43">
        <f t="shared" si="20"/>
        <v>0</v>
      </c>
      <c r="J39" s="73">
        <v>0</v>
      </c>
      <c r="K39" s="43" t="e">
        <f t="shared" si="21"/>
        <v>#REF!</v>
      </c>
      <c r="L39" s="46" t="e">
        <f t="shared" si="22"/>
        <v>#REF!</v>
      </c>
      <c r="M39" s="47" t="e">
        <f t="shared" si="23"/>
        <v>#REF!</v>
      </c>
      <c r="N39" s="75" t="e">
        <f t="shared" si="24"/>
        <v>#REF!</v>
      </c>
    </row>
    <row r="40" spans="1:14" ht="17.25" customHeight="1" x14ac:dyDescent="0.2">
      <c r="A40" s="55"/>
      <c r="B40" s="66" t="e">
        <f>#REF!</f>
        <v>#REF!</v>
      </c>
      <c r="C40" s="58" t="e">
        <f>#REF!</f>
        <v>#REF!</v>
      </c>
      <c r="D40" s="21" t="e">
        <f>#REF!</f>
        <v>#REF!</v>
      </c>
      <c r="E40" s="22" t="e">
        <f>#REF!</f>
        <v>#REF!</v>
      </c>
      <c r="F40" s="23" t="e">
        <f>#REF!</f>
        <v>#REF!</v>
      </c>
      <c r="G40" s="41" t="e">
        <f>'USO INTERNO CAIXA ANALISE'!I40</f>
        <v>#REF!</v>
      </c>
      <c r="H40" s="44" t="e">
        <f>#REF!</f>
        <v>#REF!</v>
      </c>
      <c r="I40" s="43">
        <f t="shared" si="20"/>
        <v>0</v>
      </c>
      <c r="J40" s="73">
        <v>0</v>
      </c>
      <c r="K40" s="43" t="e">
        <f t="shared" si="21"/>
        <v>#REF!</v>
      </c>
      <c r="L40" s="46" t="e">
        <f t="shared" si="22"/>
        <v>#REF!</v>
      </c>
      <c r="M40" s="47" t="e">
        <f t="shared" si="23"/>
        <v>#REF!</v>
      </c>
      <c r="N40" s="75" t="e">
        <f t="shared" si="24"/>
        <v>#REF!</v>
      </c>
    </row>
    <row r="41" spans="1:14" ht="17.25" customHeight="1" x14ac:dyDescent="0.2">
      <c r="A41" s="55"/>
      <c r="B41" s="66" t="e">
        <f>#REF!</f>
        <v>#REF!</v>
      </c>
      <c r="C41" s="58" t="e">
        <f>#REF!</f>
        <v>#REF!</v>
      </c>
      <c r="D41" s="21" t="e">
        <f>#REF!</f>
        <v>#REF!</v>
      </c>
      <c r="E41" s="22" t="e">
        <f>#REF!</f>
        <v>#REF!</v>
      </c>
      <c r="F41" s="23" t="e">
        <f>#REF!</f>
        <v>#REF!</v>
      </c>
      <c r="G41" s="41" t="e">
        <f>'USO INTERNO CAIXA ANALISE'!I41</f>
        <v>#REF!</v>
      </c>
      <c r="H41" s="44" t="e">
        <f>#REF!</f>
        <v>#REF!</v>
      </c>
      <c r="I41" s="43">
        <f t="shared" si="20"/>
        <v>0</v>
      </c>
      <c r="J41" s="73">
        <v>0</v>
      </c>
      <c r="K41" s="43" t="e">
        <f t="shared" si="21"/>
        <v>#REF!</v>
      </c>
      <c r="L41" s="46" t="e">
        <f t="shared" si="22"/>
        <v>#REF!</v>
      </c>
      <c r="M41" s="47" t="e">
        <f t="shared" si="23"/>
        <v>#REF!</v>
      </c>
      <c r="N41" s="75" t="e">
        <f t="shared" si="24"/>
        <v>#REF!</v>
      </c>
    </row>
    <row r="42" spans="1:14" ht="17.25" customHeight="1" x14ac:dyDescent="0.2">
      <c r="A42" s="55"/>
      <c r="B42" s="66" t="e">
        <f>#REF!</f>
        <v>#REF!</v>
      </c>
      <c r="C42" s="58" t="e">
        <f>#REF!</f>
        <v>#REF!</v>
      </c>
      <c r="D42" s="21" t="e">
        <f>#REF!</f>
        <v>#REF!</v>
      </c>
      <c r="E42" s="22" t="e">
        <f>#REF!</f>
        <v>#REF!</v>
      </c>
      <c r="F42" s="23" t="e">
        <f>#REF!</f>
        <v>#REF!</v>
      </c>
      <c r="G42" s="41" t="e">
        <f>'USO INTERNO CAIXA ANALISE'!I42</f>
        <v>#REF!</v>
      </c>
      <c r="H42" s="44" t="e">
        <f>#REF!</f>
        <v>#REF!</v>
      </c>
      <c r="I42" s="43">
        <f t="shared" si="20"/>
        <v>0</v>
      </c>
      <c r="J42" s="73">
        <v>0</v>
      </c>
      <c r="K42" s="43" t="e">
        <f t="shared" si="21"/>
        <v>#REF!</v>
      </c>
      <c r="L42" s="46" t="e">
        <f t="shared" si="22"/>
        <v>#REF!</v>
      </c>
      <c r="M42" s="47" t="e">
        <f t="shared" si="23"/>
        <v>#REF!</v>
      </c>
      <c r="N42" s="75" t="e">
        <f t="shared" si="24"/>
        <v>#REF!</v>
      </c>
    </row>
    <row r="43" spans="1:14" ht="17.25" customHeight="1" x14ac:dyDescent="0.2">
      <c r="A43" s="55"/>
      <c r="B43" s="66" t="e">
        <f>#REF!</f>
        <v>#REF!</v>
      </c>
      <c r="C43" s="58" t="e">
        <f>#REF!</f>
        <v>#REF!</v>
      </c>
      <c r="D43" s="21" t="e">
        <f>#REF!</f>
        <v>#REF!</v>
      </c>
      <c r="E43" s="22" t="e">
        <f>#REF!</f>
        <v>#REF!</v>
      </c>
      <c r="F43" s="23" t="e">
        <f>#REF!</f>
        <v>#REF!</v>
      </c>
      <c r="G43" s="41" t="e">
        <f>'USO INTERNO CAIXA ANALISE'!I43</f>
        <v>#REF!</v>
      </c>
      <c r="H43" s="44" t="e">
        <f>#REF!</f>
        <v>#REF!</v>
      </c>
      <c r="I43" s="43">
        <f t="shared" si="20"/>
        <v>0</v>
      </c>
      <c r="J43" s="73">
        <v>0</v>
      </c>
      <c r="K43" s="43" t="e">
        <f t="shared" si="21"/>
        <v>#REF!</v>
      </c>
      <c r="L43" s="46" t="e">
        <f t="shared" si="22"/>
        <v>#REF!</v>
      </c>
      <c r="M43" s="47" t="e">
        <f t="shared" si="23"/>
        <v>#REF!</v>
      </c>
      <c r="N43" s="75" t="e">
        <f t="shared" si="24"/>
        <v>#REF!</v>
      </c>
    </row>
    <row r="44" spans="1:14" ht="15.75" customHeight="1" x14ac:dyDescent="0.2">
      <c r="A44" s="55"/>
      <c r="B44" s="65" t="e">
        <f>#REF!</f>
        <v>#REF!</v>
      </c>
      <c r="C44" s="57" t="e">
        <f>#REF!</f>
        <v>#REF!</v>
      </c>
      <c r="D44" s="33"/>
      <c r="E44" s="34"/>
      <c r="F44" s="35"/>
      <c r="G44" s="48" t="e">
        <f>'USO INTERNO CAIXA ANALISE'!I44</f>
        <v>#REF!</v>
      </c>
      <c r="H44" s="48" t="e">
        <f>SUM(H45:H50)</f>
        <v>#REF!</v>
      </c>
      <c r="I44" s="48"/>
      <c r="J44" s="48"/>
      <c r="K44" s="48" t="e">
        <f>SUM(K45:K50)</f>
        <v>#REF!</v>
      </c>
      <c r="L44" s="37"/>
      <c r="M44" s="38"/>
      <c r="N44" s="39"/>
    </row>
    <row r="45" spans="1:14" ht="17.25" customHeight="1" x14ac:dyDescent="0.2">
      <c r="A45" s="55"/>
      <c r="B45" s="66" t="e">
        <f>#REF!</f>
        <v>#REF!</v>
      </c>
      <c r="C45" s="58" t="e">
        <f>#REF!</f>
        <v>#REF!</v>
      </c>
      <c r="D45" s="21" t="e">
        <f>#REF!</f>
        <v>#REF!</v>
      </c>
      <c r="E45" s="22" t="e">
        <f>#REF!</f>
        <v>#REF!</v>
      </c>
      <c r="F45" s="23" t="e">
        <f>#REF!</f>
        <v>#REF!</v>
      </c>
      <c r="G45" s="41" t="e">
        <f>'USO INTERNO CAIXA ANALISE'!I45</f>
        <v>#REF!</v>
      </c>
      <c r="H45" s="43" t="e">
        <f>#REF!</f>
        <v>#REF!</v>
      </c>
      <c r="I45" s="43">
        <f t="shared" ref="I45:I50" si="25">J45-(J45*$L$4)</f>
        <v>0</v>
      </c>
      <c r="J45" s="73">
        <v>0</v>
      </c>
      <c r="K45" s="43" t="e">
        <f t="shared" ref="K45:K50" si="26">F45*J45</f>
        <v>#REF!</v>
      </c>
      <c r="L45" s="46" t="e">
        <f t="shared" ref="L45:L50" si="27">K45/H45-1</f>
        <v>#REF!</v>
      </c>
      <c r="M45" s="47" t="e">
        <f t="shared" ref="M45:M50" si="28">IF(L45&lt;=0.2,"OK","Não OK")</f>
        <v>#REF!</v>
      </c>
      <c r="N45" s="75" t="e">
        <f t="shared" ref="N45:N50" si="29">K45/$K$93</f>
        <v>#REF!</v>
      </c>
    </row>
    <row r="46" spans="1:14" ht="17.25" customHeight="1" x14ac:dyDescent="0.2">
      <c r="A46" s="55"/>
      <c r="B46" s="66" t="e">
        <f>#REF!</f>
        <v>#REF!</v>
      </c>
      <c r="C46" s="58" t="e">
        <f>#REF!</f>
        <v>#REF!</v>
      </c>
      <c r="D46" s="21" t="e">
        <f>#REF!</f>
        <v>#REF!</v>
      </c>
      <c r="E46" s="22" t="e">
        <f>#REF!</f>
        <v>#REF!</v>
      </c>
      <c r="F46" s="23" t="e">
        <f>#REF!</f>
        <v>#REF!</v>
      </c>
      <c r="G46" s="41" t="e">
        <f>'USO INTERNO CAIXA ANALISE'!I46</f>
        <v>#REF!</v>
      </c>
      <c r="H46" s="43" t="e">
        <f>#REF!</f>
        <v>#REF!</v>
      </c>
      <c r="I46" s="43">
        <f t="shared" si="25"/>
        <v>0</v>
      </c>
      <c r="J46" s="73">
        <v>0</v>
      </c>
      <c r="K46" s="43" t="e">
        <f t="shared" si="26"/>
        <v>#REF!</v>
      </c>
      <c r="L46" s="46" t="e">
        <f t="shared" si="27"/>
        <v>#REF!</v>
      </c>
      <c r="M46" s="47" t="e">
        <f t="shared" si="28"/>
        <v>#REF!</v>
      </c>
      <c r="N46" s="75" t="e">
        <f t="shared" si="29"/>
        <v>#REF!</v>
      </c>
    </row>
    <row r="47" spans="1:14" ht="17.25" customHeight="1" x14ac:dyDescent="0.2">
      <c r="A47" s="55"/>
      <c r="B47" s="66" t="e">
        <f>#REF!</f>
        <v>#REF!</v>
      </c>
      <c r="C47" s="58" t="e">
        <f>#REF!</f>
        <v>#REF!</v>
      </c>
      <c r="D47" s="21" t="e">
        <f>#REF!</f>
        <v>#REF!</v>
      </c>
      <c r="E47" s="22" t="e">
        <f>#REF!</f>
        <v>#REF!</v>
      </c>
      <c r="F47" s="23" t="e">
        <f>#REF!</f>
        <v>#REF!</v>
      </c>
      <c r="G47" s="41" t="e">
        <f>'USO INTERNO CAIXA ANALISE'!I47</f>
        <v>#REF!</v>
      </c>
      <c r="H47" s="43" t="e">
        <f>#REF!</f>
        <v>#REF!</v>
      </c>
      <c r="I47" s="43">
        <f t="shared" si="25"/>
        <v>0</v>
      </c>
      <c r="J47" s="73">
        <v>0</v>
      </c>
      <c r="K47" s="43" t="e">
        <f t="shared" si="26"/>
        <v>#REF!</v>
      </c>
      <c r="L47" s="46" t="e">
        <f t="shared" si="27"/>
        <v>#REF!</v>
      </c>
      <c r="M47" s="47" t="e">
        <f t="shared" si="28"/>
        <v>#REF!</v>
      </c>
      <c r="N47" s="75" t="e">
        <f t="shared" si="29"/>
        <v>#REF!</v>
      </c>
    </row>
    <row r="48" spans="1:14" ht="17.25" customHeight="1" x14ac:dyDescent="0.2">
      <c r="A48" s="55"/>
      <c r="B48" s="66" t="e">
        <f>#REF!</f>
        <v>#REF!</v>
      </c>
      <c r="C48" s="58" t="e">
        <f>#REF!</f>
        <v>#REF!</v>
      </c>
      <c r="D48" s="21" t="e">
        <f>#REF!</f>
        <v>#REF!</v>
      </c>
      <c r="E48" s="22" t="e">
        <f>#REF!</f>
        <v>#REF!</v>
      </c>
      <c r="F48" s="23" t="e">
        <f>#REF!</f>
        <v>#REF!</v>
      </c>
      <c r="G48" s="41" t="e">
        <f>'USO INTERNO CAIXA ANALISE'!I48</f>
        <v>#REF!</v>
      </c>
      <c r="H48" s="43" t="e">
        <f>#REF!</f>
        <v>#REF!</v>
      </c>
      <c r="I48" s="43">
        <f t="shared" si="25"/>
        <v>0</v>
      </c>
      <c r="J48" s="73">
        <v>0</v>
      </c>
      <c r="K48" s="43" t="e">
        <f t="shared" si="26"/>
        <v>#REF!</v>
      </c>
      <c r="L48" s="46" t="e">
        <f t="shared" si="27"/>
        <v>#REF!</v>
      </c>
      <c r="M48" s="47" t="e">
        <f t="shared" si="28"/>
        <v>#REF!</v>
      </c>
      <c r="N48" s="75" t="e">
        <f t="shared" si="29"/>
        <v>#REF!</v>
      </c>
    </row>
    <row r="49" spans="1:14" ht="17.25" customHeight="1" x14ac:dyDescent="0.2">
      <c r="A49" s="55"/>
      <c r="B49" s="66" t="e">
        <f>#REF!</f>
        <v>#REF!</v>
      </c>
      <c r="C49" s="58" t="e">
        <f>#REF!</f>
        <v>#REF!</v>
      </c>
      <c r="D49" s="21" t="e">
        <f>#REF!</f>
        <v>#REF!</v>
      </c>
      <c r="E49" s="22" t="e">
        <f>#REF!</f>
        <v>#REF!</v>
      </c>
      <c r="F49" s="23" t="e">
        <f>#REF!</f>
        <v>#REF!</v>
      </c>
      <c r="G49" s="41" t="e">
        <f>'USO INTERNO CAIXA ANALISE'!I49</f>
        <v>#REF!</v>
      </c>
      <c r="H49" s="43" t="e">
        <f>#REF!</f>
        <v>#REF!</v>
      </c>
      <c r="I49" s="43">
        <f t="shared" si="25"/>
        <v>0</v>
      </c>
      <c r="J49" s="73">
        <v>0</v>
      </c>
      <c r="K49" s="43" t="e">
        <f t="shared" si="26"/>
        <v>#REF!</v>
      </c>
      <c r="L49" s="46" t="e">
        <f t="shared" si="27"/>
        <v>#REF!</v>
      </c>
      <c r="M49" s="47" t="e">
        <f t="shared" si="28"/>
        <v>#REF!</v>
      </c>
      <c r="N49" s="75" t="e">
        <f t="shared" si="29"/>
        <v>#REF!</v>
      </c>
    </row>
    <row r="50" spans="1:14" ht="17.25" customHeight="1" x14ac:dyDescent="0.2">
      <c r="A50" s="55"/>
      <c r="B50" s="66" t="e">
        <f>#REF!</f>
        <v>#REF!</v>
      </c>
      <c r="C50" s="58" t="e">
        <f>#REF!</f>
        <v>#REF!</v>
      </c>
      <c r="D50" s="21" t="e">
        <f>#REF!</f>
        <v>#REF!</v>
      </c>
      <c r="E50" s="22" t="e">
        <f>#REF!</f>
        <v>#REF!</v>
      </c>
      <c r="F50" s="23" t="e">
        <f>#REF!</f>
        <v>#REF!</v>
      </c>
      <c r="G50" s="41" t="e">
        <f>'USO INTERNO CAIXA ANALISE'!I50</f>
        <v>#REF!</v>
      </c>
      <c r="H50" s="43" t="e">
        <f>#REF!</f>
        <v>#REF!</v>
      </c>
      <c r="I50" s="43">
        <f t="shared" si="25"/>
        <v>0</v>
      </c>
      <c r="J50" s="73">
        <v>0</v>
      </c>
      <c r="K50" s="43" t="e">
        <f t="shared" si="26"/>
        <v>#REF!</v>
      </c>
      <c r="L50" s="46" t="e">
        <f t="shared" si="27"/>
        <v>#REF!</v>
      </c>
      <c r="M50" s="47" t="e">
        <f t="shared" si="28"/>
        <v>#REF!</v>
      </c>
      <c r="N50" s="75" t="e">
        <f t="shared" si="29"/>
        <v>#REF!</v>
      </c>
    </row>
    <row r="51" spans="1:14" ht="15.75" customHeight="1" x14ac:dyDescent="0.2">
      <c r="A51" s="55"/>
      <c r="B51" s="65" t="e">
        <f>#REF!</f>
        <v>#REF!</v>
      </c>
      <c r="C51" s="57" t="e">
        <f>#REF!</f>
        <v>#REF!</v>
      </c>
      <c r="D51" s="33"/>
      <c r="E51" s="34"/>
      <c r="F51" s="35"/>
      <c r="G51" s="48" t="e">
        <f>'USO INTERNO CAIXA ANALISE'!I51</f>
        <v>#REF!</v>
      </c>
      <c r="H51" s="48" t="e">
        <f>SUM(H52:H57)</f>
        <v>#REF!</v>
      </c>
      <c r="I51" s="48"/>
      <c r="J51" s="48"/>
      <c r="K51" s="48" t="e">
        <f>SUM(K52:K57)</f>
        <v>#REF!</v>
      </c>
      <c r="L51" s="37"/>
      <c r="M51" s="38"/>
      <c r="N51" s="39"/>
    </row>
    <row r="52" spans="1:14" ht="17.25" customHeight="1" x14ac:dyDescent="0.2">
      <c r="A52" s="55"/>
      <c r="B52" s="66" t="e">
        <f>#REF!</f>
        <v>#REF!</v>
      </c>
      <c r="C52" s="58" t="e">
        <f>#REF!</f>
        <v>#REF!</v>
      </c>
      <c r="D52" s="21" t="e">
        <f>#REF!</f>
        <v>#REF!</v>
      </c>
      <c r="E52" s="22" t="e">
        <f>#REF!</f>
        <v>#REF!</v>
      </c>
      <c r="F52" s="23" t="e">
        <f>#REF!</f>
        <v>#REF!</v>
      </c>
      <c r="G52" s="41" t="e">
        <f>'USO INTERNO CAIXA ANALISE'!I52</f>
        <v>#REF!</v>
      </c>
      <c r="H52" s="43" t="e">
        <f>#REF!</f>
        <v>#REF!</v>
      </c>
      <c r="I52" s="43">
        <f t="shared" ref="I52:I57" si="30">J52-(J52*$L$4)</f>
        <v>0</v>
      </c>
      <c r="J52" s="73">
        <v>0</v>
      </c>
      <c r="K52" s="43" t="e">
        <f t="shared" ref="K52:K57" si="31">F52*J52</f>
        <v>#REF!</v>
      </c>
      <c r="L52" s="46" t="e">
        <f t="shared" ref="L52:L57" si="32">K52/H52-1</f>
        <v>#REF!</v>
      </c>
      <c r="M52" s="47" t="e">
        <f t="shared" ref="M52:M57" si="33">IF(L52&lt;=0.2,"OK","Não OK")</f>
        <v>#REF!</v>
      </c>
      <c r="N52" s="75" t="e">
        <f t="shared" ref="N52:N57" si="34">K52/$K$93</f>
        <v>#REF!</v>
      </c>
    </row>
    <row r="53" spans="1:14" ht="17.25" customHeight="1" x14ac:dyDescent="0.2">
      <c r="A53" s="55"/>
      <c r="B53" s="66" t="e">
        <f>#REF!</f>
        <v>#REF!</v>
      </c>
      <c r="C53" s="58" t="e">
        <f>#REF!</f>
        <v>#REF!</v>
      </c>
      <c r="D53" s="21" t="e">
        <f>#REF!</f>
        <v>#REF!</v>
      </c>
      <c r="E53" s="22" t="e">
        <f>#REF!</f>
        <v>#REF!</v>
      </c>
      <c r="F53" s="23" t="e">
        <f>#REF!</f>
        <v>#REF!</v>
      </c>
      <c r="G53" s="41" t="e">
        <f>'USO INTERNO CAIXA ANALISE'!I53</f>
        <v>#REF!</v>
      </c>
      <c r="H53" s="43" t="e">
        <f>#REF!</f>
        <v>#REF!</v>
      </c>
      <c r="I53" s="43">
        <f t="shared" si="30"/>
        <v>0</v>
      </c>
      <c r="J53" s="73">
        <v>0</v>
      </c>
      <c r="K53" s="43" t="e">
        <f t="shared" si="31"/>
        <v>#REF!</v>
      </c>
      <c r="L53" s="46" t="e">
        <f t="shared" si="32"/>
        <v>#REF!</v>
      </c>
      <c r="M53" s="47" t="e">
        <f t="shared" si="33"/>
        <v>#REF!</v>
      </c>
      <c r="N53" s="75" t="e">
        <f t="shared" si="34"/>
        <v>#REF!</v>
      </c>
    </row>
    <row r="54" spans="1:14" ht="17.25" customHeight="1" x14ac:dyDescent="0.2">
      <c r="A54" s="55"/>
      <c r="B54" s="66" t="e">
        <f>#REF!</f>
        <v>#REF!</v>
      </c>
      <c r="C54" s="58" t="e">
        <f>#REF!</f>
        <v>#REF!</v>
      </c>
      <c r="D54" s="21" t="e">
        <f>#REF!</f>
        <v>#REF!</v>
      </c>
      <c r="E54" s="22" t="e">
        <f>#REF!</f>
        <v>#REF!</v>
      </c>
      <c r="F54" s="23" t="e">
        <f>#REF!</f>
        <v>#REF!</v>
      </c>
      <c r="G54" s="41" t="e">
        <f>'USO INTERNO CAIXA ANALISE'!I54</f>
        <v>#REF!</v>
      </c>
      <c r="H54" s="43" t="e">
        <f>#REF!</f>
        <v>#REF!</v>
      </c>
      <c r="I54" s="43">
        <f t="shared" si="30"/>
        <v>0</v>
      </c>
      <c r="J54" s="73">
        <v>0</v>
      </c>
      <c r="K54" s="43" t="e">
        <f t="shared" si="31"/>
        <v>#REF!</v>
      </c>
      <c r="L54" s="46" t="e">
        <f t="shared" si="32"/>
        <v>#REF!</v>
      </c>
      <c r="M54" s="47" t="e">
        <f t="shared" si="33"/>
        <v>#REF!</v>
      </c>
      <c r="N54" s="75" t="e">
        <f t="shared" si="34"/>
        <v>#REF!</v>
      </c>
    </row>
    <row r="55" spans="1:14" ht="17.25" customHeight="1" x14ac:dyDescent="0.2">
      <c r="A55" s="55"/>
      <c r="B55" s="66" t="e">
        <f>#REF!</f>
        <v>#REF!</v>
      </c>
      <c r="C55" s="58" t="e">
        <f>#REF!</f>
        <v>#REF!</v>
      </c>
      <c r="D55" s="21" t="e">
        <f>#REF!</f>
        <v>#REF!</v>
      </c>
      <c r="E55" s="22" t="e">
        <f>#REF!</f>
        <v>#REF!</v>
      </c>
      <c r="F55" s="23" t="e">
        <f>#REF!</f>
        <v>#REF!</v>
      </c>
      <c r="G55" s="41" t="e">
        <f>'USO INTERNO CAIXA ANALISE'!I55</f>
        <v>#REF!</v>
      </c>
      <c r="H55" s="43" t="e">
        <f>#REF!</f>
        <v>#REF!</v>
      </c>
      <c r="I55" s="43">
        <f t="shared" si="30"/>
        <v>0</v>
      </c>
      <c r="J55" s="73">
        <v>0</v>
      </c>
      <c r="K55" s="43" t="e">
        <f t="shared" si="31"/>
        <v>#REF!</v>
      </c>
      <c r="L55" s="46" t="e">
        <f t="shared" si="32"/>
        <v>#REF!</v>
      </c>
      <c r="M55" s="47" t="e">
        <f t="shared" si="33"/>
        <v>#REF!</v>
      </c>
      <c r="N55" s="75" t="e">
        <f t="shared" si="34"/>
        <v>#REF!</v>
      </c>
    </row>
    <row r="56" spans="1:14" ht="17.25" customHeight="1" x14ac:dyDescent="0.2">
      <c r="A56" s="55"/>
      <c r="B56" s="66" t="e">
        <f>#REF!</f>
        <v>#REF!</v>
      </c>
      <c r="C56" s="58" t="e">
        <f>#REF!</f>
        <v>#REF!</v>
      </c>
      <c r="D56" s="21" t="e">
        <f>#REF!</f>
        <v>#REF!</v>
      </c>
      <c r="E56" s="22" t="e">
        <f>#REF!</f>
        <v>#REF!</v>
      </c>
      <c r="F56" s="23" t="e">
        <f>#REF!</f>
        <v>#REF!</v>
      </c>
      <c r="G56" s="41" t="e">
        <f>'USO INTERNO CAIXA ANALISE'!I56</f>
        <v>#REF!</v>
      </c>
      <c r="H56" s="43" t="e">
        <f>#REF!</f>
        <v>#REF!</v>
      </c>
      <c r="I56" s="43">
        <f t="shared" si="30"/>
        <v>0</v>
      </c>
      <c r="J56" s="73">
        <v>0</v>
      </c>
      <c r="K56" s="43" t="e">
        <f t="shared" si="31"/>
        <v>#REF!</v>
      </c>
      <c r="L56" s="46" t="e">
        <f t="shared" si="32"/>
        <v>#REF!</v>
      </c>
      <c r="M56" s="47" t="e">
        <f t="shared" si="33"/>
        <v>#REF!</v>
      </c>
      <c r="N56" s="75" t="e">
        <f t="shared" si="34"/>
        <v>#REF!</v>
      </c>
    </row>
    <row r="57" spans="1:14" ht="17.25" customHeight="1" x14ac:dyDescent="0.2">
      <c r="A57" s="55"/>
      <c r="B57" s="66" t="e">
        <f>#REF!</f>
        <v>#REF!</v>
      </c>
      <c r="C57" s="58" t="e">
        <f>#REF!</f>
        <v>#REF!</v>
      </c>
      <c r="D57" s="21" t="e">
        <f>#REF!</f>
        <v>#REF!</v>
      </c>
      <c r="E57" s="22" t="e">
        <f>#REF!</f>
        <v>#REF!</v>
      </c>
      <c r="F57" s="23" t="e">
        <f>#REF!</f>
        <v>#REF!</v>
      </c>
      <c r="G57" s="41" t="e">
        <f>'USO INTERNO CAIXA ANALISE'!I57</f>
        <v>#REF!</v>
      </c>
      <c r="H57" s="43" t="e">
        <f>#REF!</f>
        <v>#REF!</v>
      </c>
      <c r="I57" s="43">
        <f t="shared" si="30"/>
        <v>0</v>
      </c>
      <c r="J57" s="73">
        <v>0</v>
      </c>
      <c r="K57" s="43" t="e">
        <f t="shared" si="31"/>
        <v>#REF!</v>
      </c>
      <c r="L57" s="46" t="e">
        <f t="shared" si="32"/>
        <v>#REF!</v>
      </c>
      <c r="M57" s="47" t="e">
        <f t="shared" si="33"/>
        <v>#REF!</v>
      </c>
      <c r="N57" s="75" t="e">
        <f t="shared" si="34"/>
        <v>#REF!</v>
      </c>
    </row>
    <row r="58" spans="1:14" ht="15.75" customHeight="1" x14ac:dyDescent="0.2">
      <c r="A58" s="55"/>
      <c r="B58" s="65" t="e">
        <f>#REF!</f>
        <v>#REF!</v>
      </c>
      <c r="C58" s="57" t="e">
        <f>#REF!</f>
        <v>#REF!</v>
      </c>
      <c r="D58" s="33"/>
      <c r="E58" s="34"/>
      <c r="F58" s="35"/>
      <c r="G58" s="48" t="e">
        <f>'USO INTERNO CAIXA ANALISE'!I58</f>
        <v>#REF!</v>
      </c>
      <c r="H58" s="48" t="e">
        <f>SUM(H59:H64)</f>
        <v>#REF!</v>
      </c>
      <c r="I58" s="48"/>
      <c r="J58" s="48"/>
      <c r="K58" s="48" t="e">
        <f>SUM(K59:K64)</f>
        <v>#REF!</v>
      </c>
      <c r="L58" s="37"/>
      <c r="M58" s="38"/>
      <c r="N58" s="39"/>
    </row>
    <row r="59" spans="1:14" ht="17.25" customHeight="1" x14ac:dyDescent="0.2">
      <c r="A59" s="55"/>
      <c r="B59" s="66" t="e">
        <f>#REF!</f>
        <v>#REF!</v>
      </c>
      <c r="C59" s="58" t="e">
        <f>#REF!</f>
        <v>#REF!</v>
      </c>
      <c r="D59" s="21" t="e">
        <f>#REF!</f>
        <v>#REF!</v>
      </c>
      <c r="E59" s="22" t="e">
        <f>#REF!</f>
        <v>#REF!</v>
      </c>
      <c r="F59" s="23" t="e">
        <f>#REF!</f>
        <v>#REF!</v>
      </c>
      <c r="G59" s="41" t="e">
        <f>'USO INTERNO CAIXA ANALISE'!I59</f>
        <v>#REF!</v>
      </c>
      <c r="H59" s="43" t="e">
        <f>#REF!</f>
        <v>#REF!</v>
      </c>
      <c r="I59" s="43">
        <f t="shared" ref="I59:I64" si="35">J59-(J59*$L$4)</f>
        <v>0</v>
      </c>
      <c r="J59" s="73">
        <v>0</v>
      </c>
      <c r="K59" s="43" t="e">
        <f t="shared" ref="K59:K64" si="36">F59*J59</f>
        <v>#REF!</v>
      </c>
      <c r="L59" s="46" t="e">
        <f t="shared" ref="L59:L64" si="37">K59/H59-1</f>
        <v>#REF!</v>
      </c>
      <c r="M59" s="47" t="e">
        <f t="shared" ref="M59:M64" si="38">IF(L59&lt;=0.2,"OK","Não OK")</f>
        <v>#REF!</v>
      </c>
      <c r="N59" s="75" t="e">
        <f t="shared" ref="N59:N64" si="39">K59/$K$93</f>
        <v>#REF!</v>
      </c>
    </row>
    <row r="60" spans="1:14" ht="17.25" customHeight="1" x14ac:dyDescent="0.2">
      <c r="A60" s="55"/>
      <c r="B60" s="66" t="e">
        <f>#REF!</f>
        <v>#REF!</v>
      </c>
      <c r="C60" s="58" t="e">
        <f>#REF!</f>
        <v>#REF!</v>
      </c>
      <c r="D60" s="21" t="e">
        <f>#REF!</f>
        <v>#REF!</v>
      </c>
      <c r="E60" s="22" t="e">
        <f>#REF!</f>
        <v>#REF!</v>
      </c>
      <c r="F60" s="23" t="e">
        <f>#REF!</f>
        <v>#REF!</v>
      </c>
      <c r="G60" s="41" t="e">
        <f>'USO INTERNO CAIXA ANALISE'!I60</f>
        <v>#REF!</v>
      </c>
      <c r="H60" s="43" t="e">
        <f>#REF!</f>
        <v>#REF!</v>
      </c>
      <c r="I60" s="43">
        <f t="shared" si="35"/>
        <v>0</v>
      </c>
      <c r="J60" s="73">
        <v>0</v>
      </c>
      <c r="K60" s="43" t="e">
        <f t="shared" si="36"/>
        <v>#REF!</v>
      </c>
      <c r="L60" s="46" t="e">
        <f t="shared" si="37"/>
        <v>#REF!</v>
      </c>
      <c r="M60" s="47" t="e">
        <f t="shared" si="38"/>
        <v>#REF!</v>
      </c>
      <c r="N60" s="75" t="e">
        <f t="shared" si="39"/>
        <v>#REF!</v>
      </c>
    </row>
    <row r="61" spans="1:14" ht="17.25" customHeight="1" x14ac:dyDescent="0.2">
      <c r="A61" s="55"/>
      <c r="B61" s="66" t="e">
        <f>#REF!</f>
        <v>#REF!</v>
      </c>
      <c r="C61" s="58" t="e">
        <f>#REF!</f>
        <v>#REF!</v>
      </c>
      <c r="D61" s="21" t="e">
        <f>#REF!</f>
        <v>#REF!</v>
      </c>
      <c r="E61" s="22" t="e">
        <f>#REF!</f>
        <v>#REF!</v>
      </c>
      <c r="F61" s="23" t="e">
        <f>#REF!</f>
        <v>#REF!</v>
      </c>
      <c r="G61" s="41" t="e">
        <f>'USO INTERNO CAIXA ANALISE'!I61</f>
        <v>#REF!</v>
      </c>
      <c r="H61" s="43" t="e">
        <f>#REF!</f>
        <v>#REF!</v>
      </c>
      <c r="I61" s="43">
        <f t="shared" si="35"/>
        <v>0</v>
      </c>
      <c r="J61" s="73">
        <v>0</v>
      </c>
      <c r="K61" s="43" t="e">
        <f t="shared" si="36"/>
        <v>#REF!</v>
      </c>
      <c r="L61" s="46" t="e">
        <f t="shared" si="37"/>
        <v>#REF!</v>
      </c>
      <c r="M61" s="47" t="e">
        <f t="shared" si="38"/>
        <v>#REF!</v>
      </c>
      <c r="N61" s="75" t="e">
        <f t="shared" si="39"/>
        <v>#REF!</v>
      </c>
    </row>
    <row r="62" spans="1:14" ht="17.25" customHeight="1" x14ac:dyDescent="0.2">
      <c r="A62" s="55"/>
      <c r="B62" s="66" t="e">
        <f>#REF!</f>
        <v>#REF!</v>
      </c>
      <c r="C62" s="58" t="e">
        <f>#REF!</f>
        <v>#REF!</v>
      </c>
      <c r="D62" s="21" t="e">
        <f>#REF!</f>
        <v>#REF!</v>
      </c>
      <c r="E62" s="22" t="e">
        <f>#REF!</f>
        <v>#REF!</v>
      </c>
      <c r="F62" s="23" t="e">
        <f>#REF!</f>
        <v>#REF!</v>
      </c>
      <c r="G62" s="41" t="e">
        <f>'USO INTERNO CAIXA ANALISE'!I62</f>
        <v>#REF!</v>
      </c>
      <c r="H62" s="43" t="e">
        <f>#REF!</f>
        <v>#REF!</v>
      </c>
      <c r="I62" s="43">
        <f t="shared" si="35"/>
        <v>0</v>
      </c>
      <c r="J62" s="73">
        <v>0</v>
      </c>
      <c r="K62" s="43" t="e">
        <f t="shared" si="36"/>
        <v>#REF!</v>
      </c>
      <c r="L62" s="46" t="e">
        <f t="shared" si="37"/>
        <v>#REF!</v>
      </c>
      <c r="M62" s="47" t="e">
        <f t="shared" si="38"/>
        <v>#REF!</v>
      </c>
      <c r="N62" s="75" t="e">
        <f t="shared" si="39"/>
        <v>#REF!</v>
      </c>
    </row>
    <row r="63" spans="1:14" ht="17.25" customHeight="1" x14ac:dyDescent="0.2">
      <c r="A63" s="55"/>
      <c r="B63" s="66" t="e">
        <f>#REF!</f>
        <v>#REF!</v>
      </c>
      <c r="C63" s="58" t="e">
        <f>#REF!</f>
        <v>#REF!</v>
      </c>
      <c r="D63" s="21" t="e">
        <f>#REF!</f>
        <v>#REF!</v>
      </c>
      <c r="E63" s="22" t="e">
        <f>#REF!</f>
        <v>#REF!</v>
      </c>
      <c r="F63" s="23" t="e">
        <f>#REF!</f>
        <v>#REF!</v>
      </c>
      <c r="G63" s="41" t="e">
        <f>'USO INTERNO CAIXA ANALISE'!I63</f>
        <v>#REF!</v>
      </c>
      <c r="H63" s="43" t="e">
        <f>#REF!</f>
        <v>#REF!</v>
      </c>
      <c r="I63" s="43">
        <f t="shared" si="35"/>
        <v>0</v>
      </c>
      <c r="J63" s="73">
        <v>0</v>
      </c>
      <c r="K63" s="43" t="e">
        <f t="shared" si="36"/>
        <v>#REF!</v>
      </c>
      <c r="L63" s="46" t="e">
        <f t="shared" si="37"/>
        <v>#REF!</v>
      </c>
      <c r="M63" s="47" t="e">
        <f t="shared" si="38"/>
        <v>#REF!</v>
      </c>
      <c r="N63" s="75" t="e">
        <f t="shared" si="39"/>
        <v>#REF!</v>
      </c>
    </row>
    <row r="64" spans="1:14" ht="17.25" customHeight="1" x14ac:dyDescent="0.2">
      <c r="A64" s="55"/>
      <c r="B64" s="66" t="e">
        <f>#REF!</f>
        <v>#REF!</v>
      </c>
      <c r="C64" s="58" t="e">
        <f>#REF!</f>
        <v>#REF!</v>
      </c>
      <c r="D64" s="21" t="e">
        <f>#REF!</f>
        <v>#REF!</v>
      </c>
      <c r="E64" s="22" t="e">
        <f>#REF!</f>
        <v>#REF!</v>
      </c>
      <c r="F64" s="23" t="e">
        <f>#REF!</f>
        <v>#REF!</v>
      </c>
      <c r="G64" s="41" t="e">
        <f>'USO INTERNO CAIXA ANALISE'!I64</f>
        <v>#REF!</v>
      </c>
      <c r="H64" s="43" t="e">
        <f>#REF!</f>
        <v>#REF!</v>
      </c>
      <c r="I64" s="43">
        <f t="shared" si="35"/>
        <v>0</v>
      </c>
      <c r="J64" s="73">
        <v>0</v>
      </c>
      <c r="K64" s="43" t="e">
        <f t="shared" si="36"/>
        <v>#REF!</v>
      </c>
      <c r="L64" s="46" t="e">
        <f t="shared" si="37"/>
        <v>#REF!</v>
      </c>
      <c r="M64" s="47" t="e">
        <f t="shared" si="38"/>
        <v>#REF!</v>
      </c>
      <c r="N64" s="75" t="e">
        <f t="shared" si="39"/>
        <v>#REF!</v>
      </c>
    </row>
    <row r="65" spans="1:14" ht="17.25" customHeight="1" x14ac:dyDescent="0.2">
      <c r="A65" s="55"/>
      <c r="B65" s="65" t="e">
        <f>#REF!</f>
        <v>#REF!</v>
      </c>
      <c r="C65" s="57" t="e">
        <f>#REF!</f>
        <v>#REF!</v>
      </c>
      <c r="D65" s="33"/>
      <c r="E65" s="34"/>
      <c r="F65" s="35"/>
      <c r="G65" s="48" t="e">
        <f>'USO INTERNO CAIXA ANALISE'!I65</f>
        <v>#REF!</v>
      </c>
      <c r="H65" s="48" t="e">
        <f>SUM(H66:H71)</f>
        <v>#REF!</v>
      </c>
      <c r="I65" s="48"/>
      <c r="J65" s="48"/>
      <c r="K65" s="48" t="e">
        <f>SUM(K66:K71)</f>
        <v>#REF!</v>
      </c>
      <c r="L65" s="37"/>
      <c r="M65" s="38"/>
      <c r="N65" s="39"/>
    </row>
    <row r="66" spans="1:14" ht="17.25" customHeight="1" x14ac:dyDescent="0.2">
      <c r="A66" s="55"/>
      <c r="B66" s="66" t="e">
        <f>#REF!</f>
        <v>#REF!</v>
      </c>
      <c r="C66" s="58" t="e">
        <f>#REF!</f>
        <v>#REF!</v>
      </c>
      <c r="D66" s="21" t="e">
        <f>#REF!</f>
        <v>#REF!</v>
      </c>
      <c r="E66" s="22" t="e">
        <f>#REF!</f>
        <v>#REF!</v>
      </c>
      <c r="F66" s="23" t="e">
        <f>#REF!</f>
        <v>#REF!</v>
      </c>
      <c r="G66" s="41" t="e">
        <f>'USO INTERNO CAIXA ANALISE'!I66</f>
        <v>#REF!</v>
      </c>
      <c r="H66" s="43" t="e">
        <f>#REF!</f>
        <v>#REF!</v>
      </c>
      <c r="I66" s="43">
        <f t="shared" ref="I66:I71" si="40">J66-(J66*$L$4)</f>
        <v>0</v>
      </c>
      <c r="J66" s="73">
        <v>0</v>
      </c>
      <c r="K66" s="43" t="e">
        <f t="shared" ref="K66:K71" si="41">F66*J66</f>
        <v>#REF!</v>
      </c>
      <c r="L66" s="46" t="e">
        <f t="shared" ref="L66:L71" si="42">K66/H66-1</f>
        <v>#REF!</v>
      </c>
      <c r="M66" s="47" t="e">
        <f t="shared" ref="M66:M71" si="43">IF(L66&lt;=0.2,"OK","Não OK")</f>
        <v>#REF!</v>
      </c>
      <c r="N66" s="75" t="e">
        <f t="shared" ref="N66:N71" si="44">K66/$K$93</f>
        <v>#REF!</v>
      </c>
    </row>
    <row r="67" spans="1:14" ht="17.25" customHeight="1" x14ac:dyDescent="0.2">
      <c r="A67" s="55"/>
      <c r="B67" s="66" t="e">
        <f>#REF!</f>
        <v>#REF!</v>
      </c>
      <c r="C67" s="58" t="e">
        <f>#REF!</f>
        <v>#REF!</v>
      </c>
      <c r="D67" s="21" t="e">
        <f>#REF!</f>
        <v>#REF!</v>
      </c>
      <c r="E67" s="22" t="e">
        <f>#REF!</f>
        <v>#REF!</v>
      </c>
      <c r="F67" s="23" t="e">
        <f>#REF!</f>
        <v>#REF!</v>
      </c>
      <c r="G67" s="41" t="e">
        <f>'USO INTERNO CAIXA ANALISE'!I67</f>
        <v>#REF!</v>
      </c>
      <c r="H67" s="43" t="e">
        <f>#REF!</f>
        <v>#REF!</v>
      </c>
      <c r="I67" s="43">
        <f t="shared" si="40"/>
        <v>0</v>
      </c>
      <c r="J67" s="73">
        <v>0</v>
      </c>
      <c r="K67" s="43" t="e">
        <f t="shared" si="41"/>
        <v>#REF!</v>
      </c>
      <c r="L67" s="46" t="e">
        <f t="shared" si="42"/>
        <v>#REF!</v>
      </c>
      <c r="M67" s="47" t="e">
        <f t="shared" si="43"/>
        <v>#REF!</v>
      </c>
      <c r="N67" s="75" t="e">
        <f t="shared" si="44"/>
        <v>#REF!</v>
      </c>
    </row>
    <row r="68" spans="1:14" ht="17.25" customHeight="1" x14ac:dyDescent="0.2">
      <c r="A68" s="55"/>
      <c r="B68" s="66" t="e">
        <f>#REF!</f>
        <v>#REF!</v>
      </c>
      <c r="C68" s="58" t="e">
        <f>#REF!</f>
        <v>#REF!</v>
      </c>
      <c r="D68" s="21" t="e">
        <f>#REF!</f>
        <v>#REF!</v>
      </c>
      <c r="E68" s="22" t="e">
        <f>#REF!</f>
        <v>#REF!</v>
      </c>
      <c r="F68" s="23" t="e">
        <f>#REF!</f>
        <v>#REF!</v>
      </c>
      <c r="G68" s="41" t="e">
        <f>'USO INTERNO CAIXA ANALISE'!I68</f>
        <v>#REF!</v>
      </c>
      <c r="H68" s="43" t="e">
        <f>#REF!</f>
        <v>#REF!</v>
      </c>
      <c r="I68" s="43">
        <f t="shared" si="40"/>
        <v>0</v>
      </c>
      <c r="J68" s="73">
        <v>0</v>
      </c>
      <c r="K68" s="43" t="e">
        <f t="shared" si="41"/>
        <v>#REF!</v>
      </c>
      <c r="L68" s="46" t="e">
        <f t="shared" si="42"/>
        <v>#REF!</v>
      </c>
      <c r="M68" s="47" t="e">
        <f t="shared" si="43"/>
        <v>#REF!</v>
      </c>
      <c r="N68" s="75" t="e">
        <f t="shared" si="44"/>
        <v>#REF!</v>
      </c>
    </row>
    <row r="69" spans="1:14" ht="17.25" customHeight="1" x14ac:dyDescent="0.2">
      <c r="A69" s="55"/>
      <c r="B69" s="66" t="e">
        <f>#REF!</f>
        <v>#REF!</v>
      </c>
      <c r="C69" s="58" t="e">
        <f>#REF!</f>
        <v>#REF!</v>
      </c>
      <c r="D69" s="21" t="e">
        <f>#REF!</f>
        <v>#REF!</v>
      </c>
      <c r="E69" s="22" t="e">
        <f>#REF!</f>
        <v>#REF!</v>
      </c>
      <c r="F69" s="23" t="e">
        <f>#REF!</f>
        <v>#REF!</v>
      </c>
      <c r="G69" s="41" t="e">
        <f>'USO INTERNO CAIXA ANALISE'!I69</f>
        <v>#REF!</v>
      </c>
      <c r="H69" s="43" t="e">
        <f>#REF!</f>
        <v>#REF!</v>
      </c>
      <c r="I69" s="43">
        <f t="shared" si="40"/>
        <v>0</v>
      </c>
      <c r="J69" s="73">
        <v>0</v>
      </c>
      <c r="K69" s="43" t="e">
        <f t="shared" si="41"/>
        <v>#REF!</v>
      </c>
      <c r="L69" s="46" t="e">
        <f t="shared" si="42"/>
        <v>#REF!</v>
      </c>
      <c r="M69" s="47" t="e">
        <f t="shared" si="43"/>
        <v>#REF!</v>
      </c>
      <c r="N69" s="75" t="e">
        <f t="shared" si="44"/>
        <v>#REF!</v>
      </c>
    </row>
    <row r="70" spans="1:14" ht="17.25" customHeight="1" x14ac:dyDescent="0.2">
      <c r="A70" s="55"/>
      <c r="B70" s="66" t="e">
        <f>#REF!</f>
        <v>#REF!</v>
      </c>
      <c r="C70" s="58" t="e">
        <f>#REF!</f>
        <v>#REF!</v>
      </c>
      <c r="D70" s="21" t="e">
        <f>#REF!</f>
        <v>#REF!</v>
      </c>
      <c r="E70" s="22" t="e">
        <f>#REF!</f>
        <v>#REF!</v>
      </c>
      <c r="F70" s="23" t="e">
        <f>#REF!</f>
        <v>#REF!</v>
      </c>
      <c r="G70" s="41" t="e">
        <f>'USO INTERNO CAIXA ANALISE'!I70</f>
        <v>#REF!</v>
      </c>
      <c r="H70" s="43" t="e">
        <f>#REF!</f>
        <v>#REF!</v>
      </c>
      <c r="I70" s="43">
        <f t="shared" si="40"/>
        <v>0</v>
      </c>
      <c r="J70" s="73">
        <v>0</v>
      </c>
      <c r="K70" s="43" t="e">
        <f t="shared" si="41"/>
        <v>#REF!</v>
      </c>
      <c r="L70" s="46" t="e">
        <f t="shared" si="42"/>
        <v>#REF!</v>
      </c>
      <c r="M70" s="47" t="e">
        <f t="shared" si="43"/>
        <v>#REF!</v>
      </c>
      <c r="N70" s="75" t="e">
        <f t="shared" si="44"/>
        <v>#REF!</v>
      </c>
    </row>
    <row r="71" spans="1:14" ht="17.25" customHeight="1" x14ac:dyDescent="0.2">
      <c r="A71" s="55"/>
      <c r="B71" s="66" t="e">
        <f>#REF!</f>
        <v>#REF!</v>
      </c>
      <c r="C71" s="58" t="e">
        <f>#REF!</f>
        <v>#REF!</v>
      </c>
      <c r="D71" s="21" t="e">
        <f>#REF!</f>
        <v>#REF!</v>
      </c>
      <c r="E71" s="22" t="e">
        <f>#REF!</f>
        <v>#REF!</v>
      </c>
      <c r="F71" s="23" t="e">
        <f>#REF!</f>
        <v>#REF!</v>
      </c>
      <c r="G71" s="41" t="e">
        <f>'USO INTERNO CAIXA ANALISE'!I71</f>
        <v>#REF!</v>
      </c>
      <c r="H71" s="43" t="e">
        <f>#REF!</f>
        <v>#REF!</v>
      </c>
      <c r="I71" s="43">
        <f t="shared" si="40"/>
        <v>0</v>
      </c>
      <c r="J71" s="73">
        <v>0</v>
      </c>
      <c r="K71" s="43" t="e">
        <f t="shared" si="41"/>
        <v>#REF!</v>
      </c>
      <c r="L71" s="46" t="e">
        <f t="shared" si="42"/>
        <v>#REF!</v>
      </c>
      <c r="M71" s="47" t="e">
        <f t="shared" si="43"/>
        <v>#REF!</v>
      </c>
      <c r="N71" s="75" t="e">
        <f t="shared" si="44"/>
        <v>#REF!</v>
      </c>
    </row>
    <row r="72" spans="1:14" ht="17.25" customHeight="1" x14ac:dyDescent="0.2">
      <c r="A72" s="55"/>
      <c r="B72" s="65" t="e">
        <f>#REF!</f>
        <v>#REF!</v>
      </c>
      <c r="C72" s="57" t="e">
        <f>#REF!</f>
        <v>#REF!</v>
      </c>
      <c r="D72" s="33"/>
      <c r="E72" s="34"/>
      <c r="F72" s="35"/>
      <c r="G72" s="48" t="e">
        <f>'USO INTERNO CAIXA ANALISE'!I72</f>
        <v>#REF!</v>
      </c>
      <c r="H72" s="48" t="e">
        <f>SUM(H73:H78)</f>
        <v>#REF!</v>
      </c>
      <c r="I72" s="48"/>
      <c r="J72" s="48"/>
      <c r="K72" s="48" t="e">
        <f>SUM(K73:K78)</f>
        <v>#REF!</v>
      </c>
      <c r="L72" s="37"/>
      <c r="M72" s="38"/>
      <c r="N72" s="39"/>
    </row>
    <row r="73" spans="1:14" ht="17.25" customHeight="1" x14ac:dyDescent="0.2">
      <c r="A73" s="55"/>
      <c r="B73" s="66" t="e">
        <f>#REF!</f>
        <v>#REF!</v>
      </c>
      <c r="C73" s="58" t="e">
        <f>#REF!</f>
        <v>#REF!</v>
      </c>
      <c r="D73" s="21" t="e">
        <f>#REF!</f>
        <v>#REF!</v>
      </c>
      <c r="E73" s="22" t="e">
        <f>#REF!</f>
        <v>#REF!</v>
      </c>
      <c r="F73" s="23" t="e">
        <f>#REF!</f>
        <v>#REF!</v>
      </c>
      <c r="G73" s="41" t="e">
        <f>'USO INTERNO CAIXA ANALISE'!I73</f>
        <v>#REF!</v>
      </c>
      <c r="H73" s="43" t="e">
        <f>#REF!</f>
        <v>#REF!</v>
      </c>
      <c r="I73" s="43">
        <f t="shared" ref="I73:I78" si="45">J73-(J73*$L$4)</f>
        <v>0</v>
      </c>
      <c r="J73" s="73">
        <v>0</v>
      </c>
      <c r="K73" s="43" t="e">
        <f t="shared" ref="K73:K78" si="46">F73*J73</f>
        <v>#REF!</v>
      </c>
      <c r="L73" s="46" t="e">
        <f t="shared" ref="L73:L78" si="47">K73/H73-1</f>
        <v>#REF!</v>
      </c>
      <c r="M73" s="47" t="e">
        <f t="shared" ref="M73:M78" si="48">IF(L73&lt;=0.2,"OK","Não OK")</f>
        <v>#REF!</v>
      </c>
      <c r="N73" s="75" t="e">
        <f t="shared" ref="N73:N78" si="49">K73/$K$93</f>
        <v>#REF!</v>
      </c>
    </row>
    <row r="74" spans="1:14" ht="17.25" customHeight="1" x14ac:dyDescent="0.2">
      <c r="A74" s="55"/>
      <c r="B74" s="66" t="e">
        <f>#REF!</f>
        <v>#REF!</v>
      </c>
      <c r="C74" s="58" t="e">
        <f>#REF!</f>
        <v>#REF!</v>
      </c>
      <c r="D74" s="21" t="e">
        <f>#REF!</f>
        <v>#REF!</v>
      </c>
      <c r="E74" s="22" t="e">
        <f>#REF!</f>
        <v>#REF!</v>
      </c>
      <c r="F74" s="23" t="e">
        <f>#REF!</f>
        <v>#REF!</v>
      </c>
      <c r="G74" s="41" t="e">
        <f>'USO INTERNO CAIXA ANALISE'!I74</f>
        <v>#REF!</v>
      </c>
      <c r="H74" s="43" t="e">
        <f>#REF!</f>
        <v>#REF!</v>
      </c>
      <c r="I74" s="43">
        <f t="shared" si="45"/>
        <v>0</v>
      </c>
      <c r="J74" s="73">
        <v>0</v>
      </c>
      <c r="K74" s="43" t="e">
        <f t="shared" si="46"/>
        <v>#REF!</v>
      </c>
      <c r="L74" s="46" t="e">
        <f t="shared" si="47"/>
        <v>#REF!</v>
      </c>
      <c r="M74" s="47" t="e">
        <f t="shared" si="48"/>
        <v>#REF!</v>
      </c>
      <c r="N74" s="75" t="e">
        <f t="shared" si="49"/>
        <v>#REF!</v>
      </c>
    </row>
    <row r="75" spans="1:14" ht="17.25" customHeight="1" x14ac:dyDescent="0.2">
      <c r="A75" s="55"/>
      <c r="B75" s="66" t="e">
        <f>#REF!</f>
        <v>#REF!</v>
      </c>
      <c r="C75" s="58" t="e">
        <f>#REF!</f>
        <v>#REF!</v>
      </c>
      <c r="D75" s="21" t="e">
        <f>#REF!</f>
        <v>#REF!</v>
      </c>
      <c r="E75" s="22" t="e">
        <f>#REF!</f>
        <v>#REF!</v>
      </c>
      <c r="F75" s="23" t="e">
        <f>#REF!</f>
        <v>#REF!</v>
      </c>
      <c r="G75" s="41" t="e">
        <f>'USO INTERNO CAIXA ANALISE'!I75</f>
        <v>#REF!</v>
      </c>
      <c r="H75" s="43" t="e">
        <f>#REF!</f>
        <v>#REF!</v>
      </c>
      <c r="I75" s="43">
        <f t="shared" si="45"/>
        <v>0</v>
      </c>
      <c r="J75" s="73">
        <v>0</v>
      </c>
      <c r="K75" s="43" t="e">
        <f t="shared" si="46"/>
        <v>#REF!</v>
      </c>
      <c r="L75" s="46" t="e">
        <f t="shared" si="47"/>
        <v>#REF!</v>
      </c>
      <c r="M75" s="47" t="e">
        <f t="shared" si="48"/>
        <v>#REF!</v>
      </c>
      <c r="N75" s="75" t="e">
        <f t="shared" si="49"/>
        <v>#REF!</v>
      </c>
    </row>
    <row r="76" spans="1:14" ht="17.25" customHeight="1" x14ac:dyDescent="0.2">
      <c r="A76" s="55"/>
      <c r="B76" s="66" t="e">
        <f>#REF!</f>
        <v>#REF!</v>
      </c>
      <c r="C76" s="58" t="e">
        <f>#REF!</f>
        <v>#REF!</v>
      </c>
      <c r="D76" s="21" t="e">
        <f>#REF!</f>
        <v>#REF!</v>
      </c>
      <c r="E76" s="22" t="e">
        <f>#REF!</f>
        <v>#REF!</v>
      </c>
      <c r="F76" s="23" t="e">
        <f>#REF!</f>
        <v>#REF!</v>
      </c>
      <c r="G76" s="41" t="e">
        <f>'USO INTERNO CAIXA ANALISE'!I76</f>
        <v>#REF!</v>
      </c>
      <c r="H76" s="43" t="e">
        <f>#REF!</f>
        <v>#REF!</v>
      </c>
      <c r="I76" s="43">
        <f t="shared" si="45"/>
        <v>0</v>
      </c>
      <c r="J76" s="73">
        <v>0</v>
      </c>
      <c r="K76" s="43" t="e">
        <f t="shared" si="46"/>
        <v>#REF!</v>
      </c>
      <c r="L76" s="46" t="e">
        <f t="shared" si="47"/>
        <v>#REF!</v>
      </c>
      <c r="M76" s="47" t="e">
        <f t="shared" si="48"/>
        <v>#REF!</v>
      </c>
      <c r="N76" s="75" t="e">
        <f t="shared" si="49"/>
        <v>#REF!</v>
      </c>
    </row>
    <row r="77" spans="1:14" ht="17.25" customHeight="1" x14ac:dyDescent="0.2">
      <c r="A77" s="55"/>
      <c r="B77" s="66" t="e">
        <f>#REF!</f>
        <v>#REF!</v>
      </c>
      <c r="C77" s="58" t="e">
        <f>#REF!</f>
        <v>#REF!</v>
      </c>
      <c r="D77" s="21" t="e">
        <f>#REF!</f>
        <v>#REF!</v>
      </c>
      <c r="E77" s="22" t="e">
        <f>#REF!</f>
        <v>#REF!</v>
      </c>
      <c r="F77" s="23" t="e">
        <f>#REF!</f>
        <v>#REF!</v>
      </c>
      <c r="G77" s="41" t="e">
        <f>'USO INTERNO CAIXA ANALISE'!I77</f>
        <v>#REF!</v>
      </c>
      <c r="H77" s="43" t="e">
        <f>#REF!</f>
        <v>#REF!</v>
      </c>
      <c r="I77" s="43">
        <f t="shared" si="45"/>
        <v>0</v>
      </c>
      <c r="J77" s="73">
        <v>0</v>
      </c>
      <c r="K77" s="43" t="e">
        <f t="shared" si="46"/>
        <v>#REF!</v>
      </c>
      <c r="L77" s="46" t="e">
        <f t="shared" si="47"/>
        <v>#REF!</v>
      </c>
      <c r="M77" s="47" t="e">
        <f t="shared" si="48"/>
        <v>#REF!</v>
      </c>
      <c r="N77" s="75" t="e">
        <f t="shared" si="49"/>
        <v>#REF!</v>
      </c>
    </row>
    <row r="78" spans="1:14" ht="17.25" customHeight="1" x14ac:dyDescent="0.2">
      <c r="A78" s="55"/>
      <c r="B78" s="66" t="e">
        <f>#REF!</f>
        <v>#REF!</v>
      </c>
      <c r="C78" s="58" t="e">
        <f>#REF!</f>
        <v>#REF!</v>
      </c>
      <c r="D78" s="21" t="e">
        <f>#REF!</f>
        <v>#REF!</v>
      </c>
      <c r="E78" s="22" t="e">
        <f>#REF!</f>
        <v>#REF!</v>
      </c>
      <c r="F78" s="23" t="e">
        <f>#REF!</f>
        <v>#REF!</v>
      </c>
      <c r="G78" s="41" t="e">
        <f>'USO INTERNO CAIXA ANALISE'!I78</f>
        <v>#REF!</v>
      </c>
      <c r="H78" s="43" t="e">
        <f>#REF!</f>
        <v>#REF!</v>
      </c>
      <c r="I78" s="43">
        <f t="shared" si="45"/>
        <v>0</v>
      </c>
      <c r="J78" s="73">
        <v>0</v>
      </c>
      <c r="K78" s="43" t="e">
        <f t="shared" si="46"/>
        <v>#REF!</v>
      </c>
      <c r="L78" s="46" t="e">
        <f t="shared" si="47"/>
        <v>#REF!</v>
      </c>
      <c r="M78" s="47" t="e">
        <f t="shared" si="48"/>
        <v>#REF!</v>
      </c>
      <c r="N78" s="75" t="e">
        <f t="shared" si="49"/>
        <v>#REF!</v>
      </c>
    </row>
    <row r="79" spans="1:14" ht="17.25" customHeight="1" x14ac:dyDescent="0.2">
      <c r="A79" s="55"/>
      <c r="B79" s="65" t="e">
        <f>#REF!</f>
        <v>#REF!</v>
      </c>
      <c r="C79" s="57" t="e">
        <f>#REF!</f>
        <v>#REF!</v>
      </c>
      <c r="D79" s="33"/>
      <c r="E79" s="34"/>
      <c r="F79" s="35"/>
      <c r="G79" s="48" t="e">
        <f>'USO INTERNO CAIXA ANALISE'!I79</f>
        <v>#REF!</v>
      </c>
      <c r="H79" s="48" t="e">
        <f>SUM(H80:H85)</f>
        <v>#REF!</v>
      </c>
      <c r="I79" s="48"/>
      <c r="J79" s="48"/>
      <c r="K79" s="48" t="e">
        <f>SUM(K80:K85)</f>
        <v>#REF!</v>
      </c>
      <c r="L79" s="37"/>
      <c r="M79" s="38"/>
      <c r="N79" s="39"/>
    </row>
    <row r="80" spans="1:14" ht="17.25" customHeight="1" x14ac:dyDescent="0.2">
      <c r="A80" s="55"/>
      <c r="B80" s="66" t="e">
        <f>#REF!</f>
        <v>#REF!</v>
      </c>
      <c r="C80" s="58" t="e">
        <f>#REF!</f>
        <v>#REF!</v>
      </c>
      <c r="D80" s="21" t="e">
        <f>#REF!</f>
        <v>#REF!</v>
      </c>
      <c r="E80" s="22" t="e">
        <f>#REF!</f>
        <v>#REF!</v>
      </c>
      <c r="F80" s="23" t="e">
        <f>#REF!</f>
        <v>#REF!</v>
      </c>
      <c r="G80" s="41" t="e">
        <f>'USO INTERNO CAIXA ANALISE'!I80</f>
        <v>#REF!</v>
      </c>
      <c r="H80" s="43" t="e">
        <f>#REF!</f>
        <v>#REF!</v>
      </c>
      <c r="I80" s="43">
        <f t="shared" ref="I80:I85" si="50">J80-(J80*$L$4)</f>
        <v>0</v>
      </c>
      <c r="J80" s="73">
        <v>0</v>
      </c>
      <c r="K80" s="43" t="e">
        <f t="shared" ref="K80:K85" si="51">F80*J80</f>
        <v>#REF!</v>
      </c>
      <c r="L80" s="46" t="e">
        <f t="shared" ref="L80:L85" si="52">K80/H80-1</f>
        <v>#REF!</v>
      </c>
      <c r="M80" s="47" t="e">
        <f t="shared" ref="M80:M85" si="53">IF(L80&lt;=0.2,"OK","Não OK")</f>
        <v>#REF!</v>
      </c>
      <c r="N80" s="75" t="e">
        <f t="shared" ref="N80:N85" si="54">K80/$K$93</f>
        <v>#REF!</v>
      </c>
    </row>
    <row r="81" spans="1:14" ht="17.25" customHeight="1" x14ac:dyDescent="0.2">
      <c r="A81" s="55"/>
      <c r="B81" s="66" t="e">
        <f>#REF!</f>
        <v>#REF!</v>
      </c>
      <c r="C81" s="58" t="e">
        <f>#REF!</f>
        <v>#REF!</v>
      </c>
      <c r="D81" s="21" t="e">
        <f>#REF!</f>
        <v>#REF!</v>
      </c>
      <c r="E81" s="22" t="e">
        <f>#REF!</f>
        <v>#REF!</v>
      </c>
      <c r="F81" s="23" t="e">
        <f>#REF!</f>
        <v>#REF!</v>
      </c>
      <c r="G81" s="41" t="e">
        <f>'USO INTERNO CAIXA ANALISE'!I81</f>
        <v>#REF!</v>
      </c>
      <c r="H81" s="43" t="e">
        <f>#REF!</f>
        <v>#REF!</v>
      </c>
      <c r="I81" s="43">
        <f t="shared" si="50"/>
        <v>0</v>
      </c>
      <c r="J81" s="73">
        <v>0</v>
      </c>
      <c r="K81" s="43" t="e">
        <f t="shared" si="51"/>
        <v>#REF!</v>
      </c>
      <c r="L81" s="46" t="e">
        <f t="shared" si="52"/>
        <v>#REF!</v>
      </c>
      <c r="M81" s="47" t="e">
        <f t="shared" si="53"/>
        <v>#REF!</v>
      </c>
      <c r="N81" s="75" t="e">
        <f t="shared" si="54"/>
        <v>#REF!</v>
      </c>
    </row>
    <row r="82" spans="1:14" ht="17.25" customHeight="1" x14ac:dyDescent="0.2">
      <c r="A82" s="55"/>
      <c r="B82" s="66" t="e">
        <f>#REF!</f>
        <v>#REF!</v>
      </c>
      <c r="C82" s="58" t="e">
        <f>#REF!</f>
        <v>#REF!</v>
      </c>
      <c r="D82" s="21" t="e">
        <f>#REF!</f>
        <v>#REF!</v>
      </c>
      <c r="E82" s="22" t="e">
        <f>#REF!</f>
        <v>#REF!</v>
      </c>
      <c r="F82" s="23" t="e">
        <f>#REF!</f>
        <v>#REF!</v>
      </c>
      <c r="G82" s="41" t="e">
        <f>'USO INTERNO CAIXA ANALISE'!I82</f>
        <v>#REF!</v>
      </c>
      <c r="H82" s="43" t="e">
        <f>#REF!</f>
        <v>#REF!</v>
      </c>
      <c r="I82" s="43">
        <f t="shared" si="50"/>
        <v>0</v>
      </c>
      <c r="J82" s="73">
        <v>0</v>
      </c>
      <c r="K82" s="43" t="e">
        <f t="shared" si="51"/>
        <v>#REF!</v>
      </c>
      <c r="L82" s="46" t="e">
        <f t="shared" si="52"/>
        <v>#REF!</v>
      </c>
      <c r="M82" s="47" t="e">
        <f t="shared" si="53"/>
        <v>#REF!</v>
      </c>
      <c r="N82" s="75" t="e">
        <f t="shared" si="54"/>
        <v>#REF!</v>
      </c>
    </row>
    <row r="83" spans="1:14" ht="17.25" customHeight="1" x14ac:dyDescent="0.2">
      <c r="A83" s="55"/>
      <c r="B83" s="66" t="e">
        <f>#REF!</f>
        <v>#REF!</v>
      </c>
      <c r="C83" s="58" t="e">
        <f>#REF!</f>
        <v>#REF!</v>
      </c>
      <c r="D83" s="21" t="e">
        <f>#REF!</f>
        <v>#REF!</v>
      </c>
      <c r="E83" s="22" t="e">
        <f>#REF!</f>
        <v>#REF!</v>
      </c>
      <c r="F83" s="23" t="e">
        <f>#REF!</f>
        <v>#REF!</v>
      </c>
      <c r="G83" s="41" t="e">
        <f>'USO INTERNO CAIXA ANALISE'!I83</f>
        <v>#REF!</v>
      </c>
      <c r="H83" s="43" t="e">
        <f>#REF!</f>
        <v>#REF!</v>
      </c>
      <c r="I83" s="43">
        <f t="shared" si="50"/>
        <v>0</v>
      </c>
      <c r="J83" s="73">
        <v>0</v>
      </c>
      <c r="K83" s="43" t="e">
        <f t="shared" si="51"/>
        <v>#REF!</v>
      </c>
      <c r="L83" s="46" t="e">
        <f t="shared" si="52"/>
        <v>#REF!</v>
      </c>
      <c r="M83" s="47" t="e">
        <f t="shared" si="53"/>
        <v>#REF!</v>
      </c>
      <c r="N83" s="75" t="e">
        <f t="shared" si="54"/>
        <v>#REF!</v>
      </c>
    </row>
    <row r="84" spans="1:14" ht="17.25" customHeight="1" x14ac:dyDescent="0.2">
      <c r="A84" s="55"/>
      <c r="B84" s="66" t="e">
        <f>#REF!</f>
        <v>#REF!</v>
      </c>
      <c r="C84" s="58" t="e">
        <f>#REF!</f>
        <v>#REF!</v>
      </c>
      <c r="D84" s="21" t="e">
        <f>#REF!</f>
        <v>#REF!</v>
      </c>
      <c r="E84" s="22" t="e">
        <f>#REF!</f>
        <v>#REF!</v>
      </c>
      <c r="F84" s="23" t="e">
        <f>#REF!</f>
        <v>#REF!</v>
      </c>
      <c r="G84" s="41" t="e">
        <f>'USO INTERNO CAIXA ANALISE'!I84</f>
        <v>#REF!</v>
      </c>
      <c r="H84" s="43" t="e">
        <f>#REF!</f>
        <v>#REF!</v>
      </c>
      <c r="I84" s="43">
        <f t="shared" si="50"/>
        <v>0</v>
      </c>
      <c r="J84" s="73">
        <v>0</v>
      </c>
      <c r="K84" s="43" t="e">
        <f t="shared" si="51"/>
        <v>#REF!</v>
      </c>
      <c r="L84" s="46" t="e">
        <f t="shared" si="52"/>
        <v>#REF!</v>
      </c>
      <c r="M84" s="47" t="e">
        <f t="shared" si="53"/>
        <v>#REF!</v>
      </c>
      <c r="N84" s="75" t="e">
        <f t="shared" si="54"/>
        <v>#REF!</v>
      </c>
    </row>
    <row r="85" spans="1:14" ht="17.25" customHeight="1" x14ac:dyDescent="0.2">
      <c r="A85" s="55"/>
      <c r="B85" s="66" t="e">
        <f>#REF!</f>
        <v>#REF!</v>
      </c>
      <c r="C85" s="58" t="e">
        <f>#REF!</f>
        <v>#REF!</v>
      </c>
      <c r="D85" s="21" t="e">
        <f>#REF!</f>
        <v>#REF!</v>
      </c>
      <c r="E85" s="22" t="e">
        <f>#REF!</f>
        <v>#REF!</v>
      </c>
      <c r="F85" s="23" t="e">
        <f>#REF!</f>
        <v>#REF!</v>
      </c>
      <c r="G85" s="41" t="e">
        <f>'USO INTERNO CAIXA ANALISE'!I85</f>
        <v>#REF!</v>
      </c>
      <c r="H85" s="43" t="e">
        <f>#REF!</f>
        <v>#REF!</v>
      </c>
      <c r="I85" s="43">
        <f t="shared" si="50"/>
        <v>0</v>
      </c>
      <c r="J85" s="73">
        <v>0</v>
      </c>
      <c r="K85" s="43" t="e">
        <f t="shared" si="51"/>
        <v>#REF!</v>
      </c>
      <c r="L85" s="46" t="e">
        <f t="shared" si="52"/>
        <v>#REF!</v>
      </c>
      <c r="M85" s="47" t="e">
        <f t="shared" si="53"/>
        <v>#REF!</v>
      </c>
      <c r="N85" s="75" t="e">
        <f t="shared" si="54"/>
        <v>#REF!</v>
      </c>
    </row>
    <row r="86" spans="1:14" ht="17.25" customHeight="1" x14ac:dyDescent="0.2">
      <c r="A86" s="55"/>
      <c r="B86" s="65" t="e">
        <f>#REF!</f>
        <v>#REF!</v>
      </c>
      <c r="C86" s="57" t="e">
        <f>#REF!</f>
        <v>#REF!</v>
      </c>
      <c r="D86" s="33"/>
      <c r="E86" s="34"/>
      <c r="F86" s="35"/>
      <c r="G86" s="48" t="e">
        <f>'USO INTERNO CAIXA ANALISE'!I86</f>
        <v>#REF!</v>
      </c>
      <c r="H86" s="48" t="e">
        <f>SUM(H87:H92)</f>
        <v>#REF!</v>
      </c>
      <c r="I86" s="48"/>
      <c r="J86" s="48"/>
      <c r="K86" s="48" t="e">
        <f>SUM(K87:K92)</f>
        <v>#REF!</v>
      </c>
      <c r="L86" s="37"/>
      <c r="M86" s="38"/>
      <c r="N86" s="39"/>
    </row>
    <row r="87" spans="1:14" ht="17.25" customHeight="1" x14ac:dyDescent="0.2">
      <c r="A87" s="55"/>
      <c r="B87" s="66" t="e">
        <f>#REF!</f>
        <v>#REF!</v>
      </c>
      <c r="C87" s="58" t="e">
        <f>#REF!</f>
        <v>#REF!</v>
      </c>
      <c r="D87" s="21" t="e">
        <f>#REF!</f>
        <v>#REF!</v>
      </c>
      <c r="E87" s="22" t="e">
        <f>#REF!</f>
        <v>#REF!</v>
      </c>
      <c r="F87" s="23" t="e">
        <f>#REF!</f>
        <v>#REF!</v>
      </c>
      <c r="G87" s="41" t="e">
        <f>'USO INTERNO CAIXA ANALISE'!I87</f>
        <v>#REF!</v>
      </c>
      <c r="H87" s="43" t="e">
        <f>#REF!</f>
        <v>#REF!</v>
      </c>
      <c r="I87" s="43">
        <f t="shared" ref="I87:I92" si="55">J87-(J87*$L$4)</f>
        <v>0</v>
      </c>
      <c r="J87" s="73">
        <v>0</v>
      </c>
      <c r="K87" s="43" t="e">
        <f t="shared" ref="K87:K92" si="56">F87*J87</f>
        <v>#REF!</v>
      </c>
      <c r="L87" s="46" t="e">
        <f t="shared" ref="L87:L93" si="57">K87/H87-1</f>
        <v>#REF!</v>
      </c>
      <c r="M87" s="47" t="e">
        <f t="shared" ref="M87:M92" si="58">IF(L87&lt;=0.2,"OK","Não OK")</f>
        <v>#REF!</v>
      </c>
      <c r="N87" s="75" t="e">
        <f t="shared" ref="N87:N92" si="59">K87/$K$93</f>
        <v>#REF!</v>
      </c>
    </row>
    <row r="88" spans="1:14" ht="17.25" customHeight="1" x14ac:dyDescent="0.2">
      <c r="A88" s="55"/>
      <c r="B88" s="66" t="e">
        <f>#REF!</f>
        <v>#REF!</v>
      </c>
      <c r="C88" s="58" t="e">
        <f>#REF!</f>
        <v>#REF!</v>
      </c>
      <c r="D88" s="21" t="e">
        <f>#REF!</f>
        <v>#REF!</v>
      </c>
      <c r="E88" s="22" t="e">
        <f>#REF!</f>
        <v>#REF!</v>
      </c>
      <c r="F88" s="23" t="e">
        <f>#REF!</f>
        <v>#REF!</v>
      </c>
      <c r="G88" s="41" t="e">
        <f>'USO INTERNO CAIXA ANALISE'!I88</f>
        <v>#REF!</v>
      </c>
      <c r="H88" s="43" t="e">
        <f>#REF!</f>
        <v>#REF!</v>
      </c>
      <c r="I88" s="43">
        <f t="shared" si="55"/>
        <v>0</v>
      </c>
      <c r="J88" s="73">
        <v>0</v>
      </c>
      <c r="K88" s="43" t="e">
        <f t="shared" si="56"/>
        <v>#REF!</v>
      </c>
      <c r="L88" s="46" t="e">
        <f t="shared" si="57"/>
        <v>#REF!</v>
      </c>
      <c r="M88" s="47" t="e">
        <f t="shared" si="58"/>
        <v>#REF!</v>
      </c>
      <c r="N88" s="75" t="e">
        <f t="shared" si="59"/>
        <v>#REF!</v>
      </c>
    </row>
    <row r="89" spans="1:14" ht="17.25" customHeight="1" x14ac:dyDescent="0.2">
      <c r="A89" s="55"/>
      <c r="B89" s="66" t="e">
        <f>#REF!</f>
        <v>#REF!</v>
      </c>
      <c r="C89" s="58" t="e">
        <f>#REF!</f>
        <v>#REF!</v>
      </c>
      <c r="D89" s="21" t="e">
        <f>#REF!</f>
        <v>#REF!</v>
      </c>
      <c r="E89" s="22" t="e">
        <f>#REF!</f>
        <v>#REF!</v>
      </c>
      <c r="F89" s="23" t="e">
        <f>#REF!</f>
        <v>#REF!</v>
      </c>
      <c r="G89" s="41" t="e">
        <f>'USO INTERNO CAIXA ANALISE'!I89</f>
        <v>#REF!</v>
      </c>
      <c r="H89" s="43" t="e">
        <f>#REF!</f>
        <v>#REF!</v>
      </c>
      <c r="I89" s="43">
        <f t="shared" si="55"/>
        <v>0</v>
      </c>
      <c r="J89" s="73">
        <v>0</v>
      </c>
      <c r="K89" s="43" t="e">
        <f t="shared" si="56"/>
        <v>#REF!</v>
      </c>
      <c r="L89" s="46" t="e">
        <f t="shared" si="57"/>
        <v>#REF!</v>
      </c>
      <c r="M89" s="47" t="e">
        <f t="shared" si="58"/>
        <v>#REF!</v>
      </c>
      <c r="N89" s="75" t="e">
        <f t="shared" si="59"/>
        <v>#REF!</v>
      </c>
    </row>
    <row r="90" spans="1:14" ht="17.25" customHeight="1" x14ac:dyDescent="0.2">
      <c r="A90" s="95"/>
      <c r="B90" s="66" t="e">
        <f>#REF!</f>
        <v>#REF!</v>
      </c>
      <c r="C90" s="58" t="e">
        <f>#REF!</f>
        <v>#REF!</v>
      </c>
      <c r="D90" s="21" t="e">
        <f>#REF!</f>
        <v>#REF!</v>
      </c>
      <c r="E90" s="22" t="e">
        <f>#REF!</f>
        <v>#REF!</v>
      </c>
      <c r="F90" s="23" t="e">
        <f>#REF!</f>
        <v>#REF!</v>
      </c>
      <c r="G90" s="41" t="e">
        <f>'USO INTERNO CAIXA ANALISE'!I90</f>
        <v>#REF!</v>
      </c>
      <c r="H90" s="43" t="e">
        <f>#REF!</f>
        <v>#REF!</v>
      </c>
      <c r="I90" s="43">
        <f t="shared" si="55"/>
        <v>0</v>
      </c>
      <c r="J90" s="73">
        <v>0</v>
      </c>
      <c r="K90" s="43" t="e">
        <f t="shared" si="56"/>
        <v>#REF!</v>
      </c>
      <c r="L90" s="46" t="e">
        <f t="shared" si="57"/>
        <v>#REF!</v>
      </c>
      <c r="M90" s="47" t="e">
        <f t="shared" si="58"/>
        <v>#REF!</v>
      </c>
      <c r="N90" s="75" t="e">
        <f t="shared" si="59"/>
        <v>#REF!</v>
      </c>
    </row>
    <row r="91" spans="1:14" ht="17.25" customHeight="1" x14ac:dyDescent="0.2">
      <c r="A91" s="95"/>
      <c r="B91" s="66" t="e">
        <f>#REF!</f>
        <v>#REF!</v>
      </c>
      <c r="C91" s="58" t="e">
        <f>#REF!</f>
        <v>#REF!</v>
      </c>
      <c r="D91" s="21" t="e">
        <f>#REF!</f>
        <v>#REF!</v>
      </c>
      <c r="E91" s="22" t="e">
        <f>#REF!</f>
        <v>#REF!</v>
      </c>
      <c r="F91" s="23" t="e">
        <f>#REF!</f>
        <v>#REF!</v>
      </c>
      <c r="G91" s="41" t="e">
        <f>'USO INTERNO CAIXA ANALISE'!I91</f>
        <v>#REF!</v>
      </c>
      <c r="H91" s="43" t="e">
        <f>#REF!</f>
        <v>#REF!</v>
      </c>
      <c r="I91" s="43">
        <f t="shared" si="55"/>
        <v>0</v>
      </c>
      <c r="J91" s="73">
        <v>0</v>
      </c>
      <c r="K91" s="43" t="e">
        <f t="shared" si="56"/>
        <v>#REF!</v>
      </c>
      <c r="L91" s="46" t="e">
        <f t="shared" si="57"/>
        <v>#REF!</v>
      </c>
      <c r="M91" s="47" t="e">
        <f t="shared" si="58"/>
        <v>#REF!</v>
      </c>
      <c r="N91" s="75" t="e">
        <f t="shared" si="59"/>
        <v>#REF!</v>
      </c>
    </row>
    <row r="92" spans="1:14" ht="17.25" customHeight="1" x14ac:dyDescent="0.2">
      <c r="A92" s="95"/>
      <c r="B92" s="66" t="e">
        <f>#REF!</f>
        <v>#REF!</v>
      </c>
      <c r="C92" s="58" t="e">
        <f>#REF!</f>
        <v>#REF!</v>
      </c>
      <c r="D92" s="21" t="e">
        <f>#REF!</f>
        <v>#REF!</v>
      </c>
      <c r="E92" s="22" t="e">
        <f>#REF!</f>
        <v>#REF!</v>
      </c>
      <c r="F92" s="23" t="e">
        <f>#REF!</f>
        <v>#REF!</v>
      </c>
      <c r="G92" s="41" t="e">
        <f>'USO INTERNO CAIXA ANALISE'!I92</f>
        <v>#REF!</v>
      </c>
      <c r="H92" s="43" t="e">
        <f>#REF!</f>
        <v>#REF!</v>
      </c>
      <c r="I92" s="43">
        <f t="shared" si="55"/>
        <v>0</v>
      </c>
      <c r="J92" s="73">
        <v>0</v>
      </c>
      <c r="K92" s="43" t="e">
        <f t="shared" si="56"/>
        <v>#REF!</v>
      </c>
      <c r="L92" s="46" t="e">
        <f t="shared" si="57"/>
        <v>#REF!</v>
      </c>
      <c r="M92" s="47" t="e">
        <f t="shared" si="58"/>
        <v>#REF!</v>
      </c>
      <c r="N92" s="75" t="e">
        <f t="shared" si="59"/>
        <v>#REF!</v>
      </c>
    </row>
    <row r="93" spans="1:14" ht="30" customHeight="1" x14ac:dyDescent="0.2">
      <c r="B93" s="67"/>
      <c r="C93" s="59"/>
      <c r="D93" s="30" t="s">
        <v>17</v>
      </c>
      <c r="E93" s="4"/>
      <c r="F93" s="28"/>
      <c r="G93" s="29" t="e">
        <f>SUM(G9:G92)-G9-G16-G23-G30-G37-G44-G51-G58-G65-G72-G79-G86</f>
        <v>#REF!</v>
      </c>
      <c r="H93" s="29" t="e">
        <f>SUM(H9:H92)-H9-H16-H23-H30-H37-H44-H51-H58-H65-H72-H79-H86</f>
        <v>#REF!</v>
      </c>
      <c r="I93" s="29"/>
      <c r="J93" s="29"/>
      <c r="K93" s="29" t="e">
        <f>SUM(K9:K92)-K9-K16-K23-K30-K37-K44-K51-K58-K65-K72-K79-K86</f>
        <v>#REF!</v>
      </c>
      <c r="L93" s="46" t="e">
        <f t="shared" si="57"/>
        <v>#REF!</v>
      </c>
      <c r="M93" s="47" t="e">
        <f>IF(L93&lt;=0,"OK","Não OK")</f>
        <v>#REF!</v>
      </c>
      <c r="N93" s="76" t="e">
        <f>SUM(N10:N92)</f>
        <v>#REF!</v>
      </c>
    </row>
    <row r="95" spans="1:14" x14ac:dyDescent="0.2">
      <c r="M95" s="16"/>
      <c r="N95" s="16"/>
    </row>
    <row r="96" spans="1:14" x14ac:dyDescent="0.2">
      <c r="C96" s="101" t="str">
        <f>'USO INTERNO CAIXA ANALISE'!C96</f>
        <v>Cidade-SP, DD/MM/AAAA</v>
      </c>
    </row>
    <row r="97" spans="3:8" x14ac:dyDescent="0.2">
      <c r="C97" s="3"/>
    </row>
    <row r="98" spans="3:8" x14ac:dyDescent="0.2">
      <c r="C98" s="97" t="str">
        <f>'USO INTERNO CAIXA ANALISE'!C98</f>
        <v xml:space="preserve">Empresa credenciada </v>
      </c>
      <c r="E98" s="97" t="str">
        <f>'USO INTERNO CAIXA ANALISE'!E98</f>
        <v>Eng./Arq. XXXXXXXXXXX - CREA XXXXX</v>
      </c>
      <c r="F98" s="98"/>
      <c r="G98" s="100"/>
      <c r="H98" s="100"/>
    </row>
    <row r="99" spans="3:8" x14ac:dyDescent="0.2">
      <c r="C99" s="97" t="str">
        <f>'USO INTERNO CAIXA ANALISE'!C99</f>
        <v>Eng./Arq. XXXXXXXXXXX - CREA XXXXX</v>
      </c>
      <c r="E99" s="97" t="str">
        <f>'USO INTERNO CAIXA ANALISE'!E99</f>
        <v>Matrícula: c</v>
      </c>
      <c r="F99" s="98"/>
      <c r="G99" s="100"/>
      <c r="H99" s="100"/>
    </row>
    <row r="100" spans="3:8" x14ac:dyDescent="0.2">
      <c r="C100" s="97" t="str">
        <f>'USO INTERNO CAIXA ANALISE'!C100</f>
        <v>CPF: XXX.XXX.XXX-XX</v>
      </c>
      <c r="E100" s="97" t="str">
        <f>'USO INTERNO CAIXA ANALISE'!E100</f>
        <v>CPF: XXX.XXX.XXX-XX</v>
      </c>
      <c r="F100" s="98"/>
      <c r="G100" s="100"/>
      <c r="H100" s="100"/>
    </row>
  </sheetData>
  <sheetProtection password="8982" sheet="1" objects="1" scenarios="1"/>
  <mergeCells count="4">
    <mergeCell ref="G7:M7"/>
    <mergeCell ref="C4:F4"/>
    <mergeCell ref="C5:F5"/>
    <mergeCell ref="C6:F6"/>
  </mergeCells>
  <phoneticPr fontId="3" type="noConversion"/>
  <conditionalFormatting sqref="J3:J5 N3:N7 K4:L4 G5:H5 K5 G6:M7 G93:K65536 M94:N94 L94:L65536 M96:N65536">
    <cfRule type="cellIs" dxfId="3" priority="1" stopIfTrue="1" operator="greaterThan">
      <formula>$D$7</formula>
    </cfRule>
    <cfRule type="cellIs" dxfId="2" priority="2" stopIfTrue="1" operator="lessThan">
      <formula>-0.4</formula>
    </cfRule>
  </conditionalFormatting>
  <conditionalFormatting sqref="M9:N93">
    <cfRule type="cellIs" dxfId="1" priority="3" stopIfTrue="1" operator="equal">
      <formula>"OK"</formula>
    </cfRule>
    <cfRule type="cellIs" dxfId="0" priority="4" stopIfTrue="1" operator="equal">
      <formula>"Não OK"</formula>
    </cfRule>
  </conditionalFormatting>
  <printOptions horizontalCentered="1"/>
  <pageMargins left="0.39370078740157483" right="0.39370078740157483" top="0.39370078740157483" bottom="0.39370078740157483" header="0" footer="0"/>
  <pageSetup paperSize="9" scale="70" fitToWidth="3" orientation="landscape" r:id="rId1"/>
  <headerFooter alignWithMargins="0"/>
  <rowBreaks count="1" manualBreakCount="1">
    <brk id="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BDI</vt:lpstr>
      <vt:lpstr>USO INTERNO CAIXA ANALISE</vt:lpstr>
      <vt:lpstr>USO INTERNO CAIXA Licitação</vt:lpstr>
      <vt:lpstr>BDI!Area_de_impressao</vt:lpstr>
      <vt:lpstr>'USO INTERNO CAIXA ANALISE'!Area_de_impressao</vt:lpstr>
      <vt:lpstr>'USO INTERNO CAIXA Licitação'!Area_de_impressao</vt:lpstr>
      <vt:lpstr>'USO INTERNO CAIXA ANALISE'!Titulos_de_impressao</vt:lpstr>
    </vt:vector>
  </TitlesOfParts>
  <Company>Caixa Econômica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Caixa Econômica Federal</dc:creator>
  <cp:lastModifiedBy>Engenharia01</cp:lastModifiedBy>
  <cp:lastPrinted>2024-01-16T15:57:28Z</cp:lastPrinted>
  <dcterms:created xsi:type="dcterms:W3CDTF">2007-03-13T20:56:47Z</dcterms:created>
  <dcterms:modified xsi:type="dcterms:W3CDTF">2024-01-16T16:00:03Z</dcterms:modified>
</cp:coreProperties>
</file>